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shid\Desktop\эл-ия\2020\"/>
    </mc:Choice>
  </mc:AlternateContent>
  <bookViews>
    <workbookView xWindow="0" yWindow="0" windowWidth="20730" windowHeight="9630"/>
  </bookViews>
  <sheets>
    <sheet name="Прил_1" sheetId="4" r:id="rId1"/>
    <sheet name="Приложение 2" sheetId="1" r:id="rId2"/>
    <sheet name="Приложение 5" sheetId="5" r:id="rId3"/>
    <sheet name="цены тарифы " sheetId="6"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liz2">[1]PROJECT!#REF!</definedName>
    <definedName name="AI_Version">[2]Опции!$B$5</definedName>
    <definedName name="bal_profit">[1]BALANCE!#REF!</definedName>
    <definedName name="buttion1">"CommandButton1"</definedName>
    <definedName name="CalcMethod">[2]Проект!$F$35</definedName>
    <definedName name="CUR_Foreign">[2]Проект!$B$12</definedName>
    <definedName name="CUR_I_Foreign">[2]Проект!$D$12</definedName>
    <definedName name="CUR_I_Main">[2]Проект!$D$11</definedName>
    <definedName name="CUR_I_Report">[2]Проект!$D$19</definedName>
    <definedName name="CUR_Main">[2]Проект!$B$11</definedName>
    <definedName name="CUR_Report">[2]Проект!$B$19</definedName>
    <definedName name="d">#REF!</definedName>
    <definedName name="ed_izm">'[3]декабрь ф2'!#REF!</definedName>
    <definedName name="eight">#REF!</definedName>
    <definedName name="end_chart">#N/A</definedName>
    <definedName name="end_chart_1">#N/A</definedName>
    <definedName name="end_chart_10">#N/A</definedName>
    <definedName name="end_chart_11">#N/A</definedName>
    <definedName name="end_chart_12">#N/A</definedName>
    <definedName name="end_chart_13">#N/A</definedName>
    <definedName name="end_chart_7">#N/A</definedName>
    <definedName name="end_chart_8">#N/A</definedName>
    <definedName name="end_chart_9">#N/A</definedName>
    <definedName name="end_tabl">#N/A</definedName>
    <definedName name="end_tabl_1">#N/A</definedName>
    <definedName name="end_tabl_10">#N/A</definedName>
    <definedName name="end_tabl_11">#N/A</definedName>
    <definedName name="end_tabl_12">#N/A</definedName>
    <definedName name="end_tabl_13">#N/A</definedName>
    <definedName name="end_tabl_7">#N/A</definedName>
    <definedName name="end_tabl_8">#N/A</definedName>
    <definedName name="end_tabl_9">#N/A</definedName>
    <definedName name="fff">#REF!</definedName>
    <definedName name="fff_1">#REF!</definedName>
    <definedName name="fff_10">#REF!</definedName>
    <definedName name="fff_12">#REF!</definedName>
    <definedName name="fff_13">#REF!</definedName>
    <definedName name="fff_7">#REF!</definedName>
    <definedName name="fff_8">#REF!</definedName>
    <definedName name="fff_9">#REF!</definedName>
    <definedName name="FIO_Head_Org">'[4]Краткие сведения по организации'!$D$36</definedName>
    <definedName name="five">#REF!</definedName>
    <definedName name="god">[5]Титульный!$F$9</definedName>
    <definedName name="infl">#REF!</definedName>
    <definedName name="IS_ESTATE">[2]Опции!$B$13</definedName>
    <definedName name="IS_SUMM">[2]Опции!$B$10</definedName>
    <definedName name="kind_of_activity">[6]TEHSHEET!$G$2:$G$3</definedName>
    <definedName name="LANGUAGE">[2]Проект!$D$17</definedName>
    <definedName name="logic">[6]TEHSHEET!$B$2:$B$3</definedName>
    <definedName name="mo">'[7]Краткие сведения по организации'!$D$28</definedName>
    <definedName name="MO_LIST">[8]TEHSHEET!$N$2:$N$3</definedName>
    <definedName name="MR_LIST">[6]REESTR_MO!$D$2:$D$46</definedName>
    <definedName name="NDS">[8]Титульный!$D$16</definedName>
    <definedName name="NWC_T_Cr_AdvK">[2]Проект!$B$876</definedName>
    <definedName name="NWC_T_Cr_AdvT">[2]Проект!$C$876</definedName>
    <definedName name="NWC_T_Cr_CrdK">[2]Проект!$B$877</definedName>
    <definedName name="NWC_T_Cr_CrdT">[2]Проект!$C$877</definedName>
    <definedName name="NWC_T_Db_AdvK">[2]Проект!$B$864</definedName>
    <definedName name="NWC_T_Db_AdvT">[2]Проект!$C$864</definedName>
    <definedName name="NWC_T_Db_CrdK">[2]Проект!$B$865</definedName>
    <definedName name="NWC_T_Db_CrdT">[2]Проект!$C$865</definedName>
    <definedName name="NWC_T_Mat">[2]Проект!$B$853</definedName>
    <definedName name="org">[5]Титульный!$F$11</definedName>
    <definedName name="PeriodTitle">[2]Проект!$F$33:$AT$33</definedName>
    <definedName name="Post_Head_Org">'[4]Краткие сведения по организации'!$D$37</definedName>
    <definedName name="prd">[9]Титульный!$D$15</definedName>
    <definedName name="Print_Area_10">#REF!</definedName>
    <definedName name="Print_Area_11">#REF!</definedName>
    <definedName name="Print_Area_14">#REF!</definedName>
    <definedName name="Print_Area_16">#REF!</definedName>
    <definedName name="Print_Area_17">#REF!</definedName>
    <definedName name="Print_Area_18">#REF!</definedName>
    <definedName name="Print_Area_19">#REF!</definedName>
    <definedName name="Print_Area_2">#REF!</definedName>
    <definedName name="Print_Area_20">#REF!</definedName>
    <definedName name="Print_Area_21">#REF!</definedName>
    <definedName name="Print_Area_3">#REF!</definedName>
    <definedName name="Print_Area_4">#REF!</definedName>
    <definedName name="Print_Area_5">#REF!</definedName>
    <definedName name="Print_Area_6">#REF!</definedName>
    <definedName name="Print_Area_7">#REF!</definedName>
    <definedName name="Print_Area_8">#REF!</definedName>
    <definedName name="Print_Area_9">#REF!</definedName>
    <definedName name="PRJ_Len">[2]Проект!$D$8</definedName>
    <definedName name="PRJ_Protected">[2]Проект!$D$18</definedName>
    <definedName name="PRJ_StartDate">[2]Проект!$D$7</definedName>
    <definedName name="PRJ_StartMon">[2]Проект!$F$26</definedName>
    <definedName name="PRJ_StartYear">[2]Проект!$F$25</definedName>
    <definedName name="PRJ_Step">[2]Проект!$D$10</definedName>
    <definedName name="PRJ_Step_SName">[2]Проект!$E$9</definedName>
    <definedName name="PRJ_StepType">[2]Проект!$D$9</definedName>
    <definedName name="ProfitTax">[2]Проект!$B$1048</definedName>
    <definedName name="ProfitTax_Period">[2]Проект!$B$1049</definedName>
    <definedName name="ps_geo">[6]Паспорт!$BC$2:$BC$5</definedName>
    <definedName name="ps_p">[6]Паспорт!$BB$2:$BB$6</definedName>
    <definedName name="ps_psr">[6]Паспорт!$AY$2:$AY$17</definedName>
    <definedName name="ps_sr">[6]Паспорт!$AX$2:$AX$12</definedName>
    <definedName name="ps_ssh">[6]Паспорт!$BA$2:$BA$4</definedName>
    <definedName name="ps_ti">[6]Паспорт!$AZ$2:$AZ$5</definedName>
    <definedName name="ps_tsh">[6]Паспорт!$BD$2:$BD$4</definedName>
    <definedName name="ps_z">[6]Паспорт!$BE$2:$BE$5</definedName>
    <definedName name="region_name">[5]Титульный!$F$7</definedName>
    <definedName name="regionException_flag">[5]TEHSHEET!$E$2</definedName>
    <definedName name="Rep">#REF!</definedName>
    <definedName name="SENS_Parameter">[2]Анализ!$E$9</definedName>
    <definedName name="ShowRealDates">[2]Проект!$D$20</definedName>
    <definedName name="sub_1027_15">'[10]1.20'!#REF!</definedName>
    <definedName name="TABLE" localSheetId="2">'Приложение 5'!$A$9:$C$46</definedName>
    <definedName name="torg">#REF!</definedName>
    <definedName name="VAT">[2]Проект!$B$993</definedName>
    <definedName name="VAT_Period">[2]Проект!$B$994</definedName>
    <definedName name="VAT_Repay">[2]Проект!$B$995</definedName>
    <definedName name="version">[6]Инструкция!$G$3</definedName>
    <definedName name="а">'[11]по актам (проверено)'!#REF!</definedName>
    <definedName name="арот">'[12]распред (2012)'!$D$22</definedName>
    <definedName name="арот_8">'[12]распред (2012зп)'!$D$22</definedName>
    <definedName name="б">'[11]по актам (проверено)'!#REF!</definedName>
    <definedName name="втор">'[12]распред (2012)'!$B$10</definedName>
    <definedName name="втор_8">'[12]распред (2012зп)'!$B$10</definedName>
    <definedName name="г4545">#REF!</definedName>
    <definedName name="год_12">#REF!</definedName>
    <definedName name="год_3">#REF!</definedName>
    <definedName name="год_7">'[12]распред (2012)'!#REF!</definedName>
    <definedName name="год_8">'[12]распред (2012зп)'!#REF!</definedName>
    <definedName name="ДатаПо">#REF!</definedName>
    <definedName name="ДатаС">#REF!</definedName>
    <definedName name="дд">#REF!</definedName>
    <definedName name="диагр">[13]Balance!$B$215</definedName>
    <definedName name="ё12">#REF!</definedName>
    <definedName name="_xlnm.Print_Titles" localSheetId="1">'Приложение 2'!$4:$4</definedName>
    <definedName name="_xlnm.Print_Titles" localSheetId="2">'Приложение 5'!$9:$10</definedName>
    <definedName name="зп">#REF!</definedName>
    <definedName name="зп_1">#REF!</definedName>
    <definedName name="зп_10">#REF!</definedName>
    <definedName name="зп_12">#REF!</definedName>
    <definedName name="зп_13">#REF!</definedName>
    <definedName name="зп_7">'[12]распред (2012)'!#REF!</definedName>
    <definedName name="зп_8">'[12]распред (2012зп)'!#REF!</definedName>
    <definedName name="зп_9">#REF!</definedName>
    <definedName name="итог">'[14]потери теплоносителя 2011'!$C$16</definedName>
    <definedName name="й1цйу">[15]Титульный!$D$15</definedName>
    <definedName name="к">'[11]по актам (проверено)'!#REF!</definedName>
    <definedName name="ко">'[11]по актам (проверено)'!#REF!</definedName>
    <definedName name="кон">'[11]по актам (проверено)'!#REF!</definedName>
    <definedName name="КонтрольКлюча">#REF!</definedName>
    <definedName name="лдо">'[12]распред (2012)'!$D$10</definedName>
    <definedName name="лдо_8">'[12]распред (2012зп)'!$D$10</definedName>
    <definedName name="лл">#REF!</definedName>
    <definedName name="лл_1">#REF!</definedName>
    <definedName name="лл_10">#REF!</definedName>
    <definedName name="лл_12">#REF!</definedName>
    <definedName name="лл_13">#REF!</definedName>
    <definedName name="лл_7">#REF!</definedName>
    <definedName name="лл_8">#REF!</definedName>
    <definedName name="лл_9">#REF!</definedName>
    <definedName name="ллл">'[12]прочие(тэ)'!#REF!</definedName>
    <definedName name="ллл_13">#REF!</definedName>
    <definedName name="ллл_8">'[16]прочие(тэ)'!#REF!</definedName>
    <definedName name="ллл_9">'[12]прочие (ээ)'!#REF!</definedName>
    <definedName name="лллл">#REF!</definedName>
    <definedName name="март">#N/A</definedName>
    <definedName name="март_1">#N/A</definedName>
    <definedName name="март_10">#N/A</definedName>
    <definedName name="март_11">#N/A</definedName>
    <definedName name="март_12">#N/A</definedName>
    <definedName name="март_13">#N/A</definedName>
    <definedName name="март_7">#N/A</definedName>
    <definedName name="март_8">#N/A</definedName>
    <definedName name="март_9">#N/A</definedName>
    <definedName name="н">'[11]по актам (проверено)'!#REF!</definedName>
    <definedName name="на">'[11]по актам (проверено)'!#REF!</definedName>
    <definedName name="нач">'[11]по актам (проверено)'!#REF!</definedName>
    <definedName name="о_7">'[12]распред (2012)'!$D$4</definedName>
    <definedName name="о_8">'[12]распред (2012зп)'!$D$4</definedName>
    <definedName name="_xlnm.Print_Area" localSheetId="0">Прил_1!$A$1:$A$42</definedName>
    <definedName name="_xlnm.Print_Area" localSheetId="2">'Приложение 5'!$A$1:$M$51</definedName>
    <definedName name="овтапол">#N/A</definedName>
    <definedName name="овтапол_1">#N/A</definedName>
    <definedName name="овтапол_10">#N/A</definedName>
    <definedName name="овтапол_11">#N/A</definedName>
    <definedName name="овтапол_12">#N/A</definedName>
    <definedName name="овтапол_13">#N/A</definedName>
    <definedName name="овтапол_7">#N/A</definedName>
    <definedName name="овтапол_8">#N/A</definedName>
    <definedName name="овтапол_9">#N/A</definedName>
    <definedName name="одинадц_12">#REF!</definedName>
    <definedName name="одинадц_3">#REF!</definedName>
    <definedName name="одинадц_7">'[12]распред (2012)'!$B$4</definedName>
    <definedName name="одинадц_8">'[12]распред (2012зп)'!$B$4</definedName>
    <definedName name="оооо">'[12]прочие(тэ)'!#REF!</definedName>
    <definedName name="оооо_8">'[16]прочие(тэ)'!#REF!</definedName>
    <definedName name="оооо_9">'[12]прочие (ээ)'!#REF!</definedName>
    <definedName name="ооооо">#REF!</definedName>
    <definedName name="орвташлбь">#N/A</definedName>
    <definedName name="орвташлбь_1">#N/A</definedName>
    <definedName name="орвташлбь_10">#N/A</definedName>
    <definedName name="орвташлбь_11">#N/A</definedName>
    <definedName name="орвташлбь_12">#N/A</definedName>
    <definedName name="орвташлбь_13">#N/A</definedName>
    <definedName name="орвташлбь_7">#N/A</definedName>
    <definedName name="орвташлбь_8">#N/A</definedName>
    <definedName name="орвташлбь_9">#N/A</definedName>
    <definedName name="ох_7">'[12]распред (2012)'!#REF!</definedName>
    <definedName name="ох_8">'[12]распред (2012зп)'!#REF!</definedName>
    <definedName name="охритог_13">'[12]охр (прогноз14)'!$B$20</definedName>
    <definedName name="ПланСчетов">#REF!</definedName>
    <definedName name="пмо">#REF!</definedName>
    <definedName name="пмо_1">#REF!</definedName>
    <definedName name="пмо_10">#REF!</definedName>
    <definedName name="пмо_12">#REF!</definedName>
    <definedName name="пмо_13">#REF!</definedName>
    <definedName name="пмо_7">'[12]распред (2012)'!#REF!</definedName>
    <definedName name="пмо_8">'[12]распред (2012зп)'!#REF!</definedName>
    <definedName name="пмо_9">#REF!</definedName>
    <definedName name="пнрм">#N/A</definedName>
    <definedName name="пнрм_1">#N/A</definedName>
    <definedName name="пнрм_10">#N/A</definedName>
    <definedName name="пнрм_11">#N/A</definedName>
    <definedName name="пнрм_12">#N/A</definedName>
    <definedName name="пнрм_13">#N/A</definedName>
    <definedName name="пнрм_7">#N/A</definedName>
    <definedName name="пнрм_8">#N/A</definedName>
    <definedName name="пнрм_9">#N/A</definedName>
    <definedName name="по">'[11]по актам (проверено)'!#REF!</definedName>
    <definedName name="пп">#REF!</definedName>
    <definedName name="пп_1">#REF!</definedName>
    <definedName name="пп_10">#REF!</definedName>
    <definedName name="пп_12">#REF!</definedName>
    <definedName name="пп_13">#REF!</definedName>
    <definedName name="пп_7">#REF!</definedName>
    <definedName name="пп_8">#REF!</definedName>
    <definedName name="пп_9">#REF!</definedName>
    <definedName name="прейутв">#REF!</definedName>
    <definedName name="прпорпо">#REF!</definedName>
    <definedName name="Разделитель">#REF!</definedName>
    <definedName name="_xlnm.Recorder">#REF!</definedName>
    <definedName name="ро">#REF!</definedName>
    <definedName name="ро_1">#REF!</definedName>
    <definedName name="ро_10">#REF!</definedName>
    <definedName name="ро_12">#REF!</definedName>
    <definedName name="ро_13">#REF!</definedName>
    <definedName name="ро_7">#REF!</definedName>
    <definedName name="ро_8">#REF!</definedName>
    <definedName name="ро_9">#REF!</definedName>
    <definedName name="ррр">'[12]прочие(тэ)'!#REF!</definedName>
    <definedName name="ррр_8">'[16]прочие(тэ)'!#REF!</definedName>
    <definedName name="ррр_9">'[12]прочие (ээ)'!#REF!</definedName>
    <definedName name="ртлш">'[12]распред (2012)'!$D$16</definedName>
    <definedName name="ртлш_8">'[12]распред (2012зп)'!$D$16</definedName>
    <definedName name="трет">'[12]распред (2012)'!$B$16</definedName>
    <definedName name="трет_8">'[12]распред (2012зп)'!$B$16</definedName>
    <definedName name="ххх">'[12]прочие(тэ)'!#REF!</definedName>
    <definedName name="ххх_8">'[16]прочие(тэ)'!#REF!</definedName>
    <definedName name="ххх_9">'[12]прочие (ээ)'!#REF!</definedName>
    <definedName name="чет">'[12]распред (2012)'!$B$22</definedName>
    <definedName name="чет_8">'[12]распред (2012зп)'!$B$22</definedName>
    <definedName name="шг">#N/A</definedName>
    <definedName name="шг_1">#N/A</definedName>
    <definedName name="шг_10">#N/A</definedName>
    <definedName name="шг_11">#N/A</definedName>
    <definedName name="шг_12">#N/A</definedName>
    <definedName name="шг_13">#N/A</definedName>
    <definedName name="шг_7">#N/A</definedName>
    <definedName name="шг_8">#N/A</definedName>
    <definedName name="шг_9">#N/A</definedName>
  </definedNames>
  <calcPr calcId="162913"/>
</workbook>
</file>

<file path=xl/calcChain.xml><?xml version="1.0" encoding="utf-8"?>
<calcChain xmlns="http://schemas.openxmlformats.org/spreadsheetml/2006/main">
  <c r="M19" i="5" l="1"/>
  <c r="L19" i="5"/>
  <c r="M18" i="5"/>
  <c r="L18" i="5"/>
  <c r="M17" i="5"/>
  <c r="L17" i="5"/>
  <c r="K19" i="5"/>
  <c r="J19" i="5"/>
  <c r="K18" i="5"/>
  <c r="J18" i="5"/>
  <c r="K17" i="5"/>
  <c r="J17" i="5"/>
  <c r="I19" i="5"/>
  <c r="H19" i="5"/>
  <c r="I18" i="5"/>
  <c r="H18" i="5"/>
  <c r="H17" i="5"/>
  <c r="I17" i="5"/>
  <c r="M15" i="6" l="1"/>
  <c r="L15" i="6"/>
  <c r="K15" i="6"/>
  <c r="J15" i="6"/>
  <c r="I15" i="6"/>
  <c r="H15" i="6"/>
  <c r="M14" i="6"/>
  <c r="L14" i="6"/>
  <c r="K14" i="6"/>
  <c r="J14" i="6"/>
  <c r="I14" i="6"/>
  <c r="H14" i="6"/>
  <c r="L13" i="6"/>
  <c r="J13" i="6"/>
  <c r="E35" i="1"/>
  <c r="F23" i="1"/>
  <c r="F25" i="1"/>
  <c r="G23" i="1"/>
  <c r="G22" i="1"/>
  <c r="G35" i="1" s="1"/>
  <c r="G20" i="1"/>
  <c r="G19" i="1" s="1"/>
  <c r="E25" i="1"/>
  <c r="G25" i="1"/>
  <c r="H25" i="1"/>
  <c r="H26" i="1"/>
  <c r="G26" i="1"/>
  <c r="F26" i="1"/>
  <c r="E26" i="1"/>
  <c r="E24" i="1"/>
  <c r="H23" i="1"/>
  <c r="H22" i="1"/>
  <c r="H35" i="1" s="1"/>
  <c r="H20" i="1"/>
  <c r="H19" i="1" s="1"/>
  <c r="E32" i="1"/>
  <c r="H6" i="1"/>
  <c r="G6" i="1"/>
  <c r="F6" i="1"/>
  <c r="M13" i="6"/>
  <c r="K13" i="6"/>
  <c r="H31" i="1"/>
  <c r="G31" i="1"/>
  <c r="H24" i="1" l="1"/>
  <c r="G32" i="1"/>
  <c r="E19" i="1"/>
  <c r="G24" i="1"/>
  <c r="H32" i="1"/>
  <c r="H14" i="1"/>
  <c r="H13" i="1"/>
  <c r="G14" i="1"/>
  <c r="G13" i="1"/>
  <c r="F31" i="1" l="1"/>
  <c r="H13" i="6"/>
  <c r="I13" i="6" s="1"/>
  <c r="F22" i="1"/>
  <c r="F14" i="1"/>
  <c r="F13" i="1"/>
  <c r="E15" i="6" l="1"/>
  <c r="F20" i="1" l="1"/>
  <c r="F19" i="1" s="1"/>
  <c r="F35" i="1"/>
  <c r="F32" i="1" l="1"/>
  <c r="F24" i="1"/>
</calcChain>
</file>

<file path=xl/sharedStrings.xml><?xml version="1.0" encoding="utf-8"?>
<sst xmlns="http://schemas.openxmlformats.org/spreadsheetml/2006/main" count="589" uniqueCount="194">
  <si>
    <t>№ п/п</t>
  </si>
  <si>
    <t>Наименование показателей</t>
  </si>
  <si>
    <t>ед.изм.</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</si>
  <si>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</si>
  <si>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</si>
  <si>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</si>
  <si>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</si>
  <si>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</si>
  <si>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</si>
  <si>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</si>
  <si>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</si>
  <si>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</si>
  <si>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</si>
  <si>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</si>
  <si>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</si>
  <si>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</si>
  <si>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3.</t>
  </si>
  <si>
    <t>Показатели регулируемых видов деятельности</t>
  </si>
  <si>
    <t>3.1.</t>
  </si>
  <si>
    <t>Заявленная мощность</t>
  </si>
  <si>
    <t>3.2.</t>
  </si>
  <si>
    <t>Объем полезного отпуска электроэнергии - всего</t>
  </si>
  <si>
    <t>3.3.</t>
  </si>
  <si>
    <t>Объем полезного отпуска электроэнергии населению и приравненным к нему категориям потребителей</t>
  </si>
  <si>
    <t>3.4.</t>
  </si>
  <si>
    <t>Норматив потерь электрической энергии (с указанием реквизитов приказа Минэнерго России, которым утверждены нормативы)</t>
  </si>
  <si>
    <t>3.5.</t>
  </si>
  <si>
    <t>Реквизиты программы энерго-эффективности (кем утверждена, дата утверждения, номер приказа)</t>
  </si>
  <si>
    <t>4.</t>
  </si>
  <si>
    <t>Необходимая валовая выручка по регулируемым видам деятельности организации - всего</t>
  </si>
  <si>
    <t>4.1.</t>
  </si>
  <si>
    <t>Подконтрольные расходы - всего</t>
  </si>
  <si>
    <t>в том числе:</t>
  </si>
  <si>
    <t>оплата труда</t>
  </si>
  <si>
    <t>ремонт основных фондов</t>
  </si>
  <si>
    <t>материальные затраты</t>
  </si>
  <si>
    <t>4.2.</t>
  </si>
  <si>
    <t>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</si>
  <si>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</si>
  <si>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</si>
  <si>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</si>
  <si>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источноков</t>
  </si>
  <si>
    <t>4.4.1.</t>
  </si>
  <si>
    <t>Реквизиты инвестиционной программы (кем утверждена, дата утверждения, номер приказа)</t>
  </si>
  <si>
    <t>Справочно:</t>
  </si>
  <si>
    <t>Операционные расходы на условную единицу</t>
  </si>
  <si>
    <t>Объем условных единиц</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</si>
  <si>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</si>
  <si>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</si>
  <si>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</si>
  <si>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</si>
  <si>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</si>
  <si>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</si>
  <si>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</si>
  <si>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</si>
  <si>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Анализ финансовой устойчивости по величине излишка (недостатка) собственных оборотных средств</t>
  </si>
  <si>
    <t>тыс.рублей</t>
  </si>
  <si>
    <t>%</t>
  </si>
  <si>
    <t>МВт</t>
  </si>
  <si>
    <t>тыс.кВт.ч.</t>
  </si>
  <si>
    <t>у.е.</t>
  </si>
  <si>
    <t>тыс.рублей (у.е.)</t>
  </si>
  <si>
    <t>человек</t>
  </si>
  <si>
    <t>тыс.рублей на человека</t>
  </si>
  <si>
    <t>руб./МВт в мес.</t>
  </si>
  <si>
    <t xml:space="preserve">  ----</t>
  </si>
  <si>
    <t xml:space="preserve"> ---</t>
  </si>
  <si>
    <t xml:space="preserve"> --- </t>
  </si>
  <si>
    <t>Уставный капитал (складочный капитал, уставный фонд, вклады товарищей)</t>
  </si>
  <si>
    <t>Приложение1</t>
  </si>
  <si>
    <t xml:space="preserve">к стандартам раскрытия информации субъектами оптового и </t>
  </si>
  <si>
    <t>оптового и розничных рынков электрической энергии</t>
  </si>
  <si>
    <t>(в ред. Постановления Правительства РФ</t>
  </si>
  <si>
    <t>от 09.08.2014 № 787)</t>
  </si>
  <si>
    <t>ПРЕДЛОЖЕНИЕ</t>
  </si>
  <si>
    <t>Приложение № 1.1</t>
  </si>
  <si>
    <t>к предложению о размере цен</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</si>
  <si>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</si>
  <si>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</si>
  <si>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</si>
  <si>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</si>
  <si>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</si>
  <si>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</si>
  <si>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</si>
  <si>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</si>
  <si>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</si>
  <si>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</si>
  <si>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</si>
  <si>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3. Цены (тарифы) по регулируемым видам деятельности организации</t>
  </si>
  <si>
    <t>№ 
п/п</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</si>
  <si>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</si>
  <si>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</si>
  <si>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</si>
  <si>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</si>
  <si>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Х</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</si>
  <si>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</si>
  <si>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</si>
  <si>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</si>
  <si>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1.2.1.</t>
  </si>
  <si>
    <t>двухставочный тариф</t>
  </si>
  <si>
    <t>ставка на содержание сетей</t>
  </si>
  <si>
    <t>ставка на оплату технологического расхода (потерь)</t>
  </si>
  <si>
    <t>1.2.2.</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</si>
  <si>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</si>
  <si>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</si>
  <si>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</si>
  <si>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</si>
  <si>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</si>
  <si>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</si>
  <si>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</si>
  <si>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</si>
  <si>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</si>
  <si>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</si>
  <si>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</si>
  <si>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</si>
  <si>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</si>
  <si>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</si>
  <si>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</si>
  <si>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</si>
  <si>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</si>
  <si>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</si>
  <si>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</si>
  <si>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</si>
  <si>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</si>
  <si>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</si>
  <si>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</si>
  <si>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</si>
  <si>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</si>
  <si>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</si>
  <si>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</si>
  <si>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</si>
  <si>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</si>
  <si>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</si>
  <si>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</si>
  <si>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</si>
  <si>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</si>
  <si>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</si>
  <si>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по передаче электрической энергии</t>
  </si>
  <si>
    <t xml:space="preserve">Фактические показатели за год, предшествующий базовому периоду  </t>
  </si>
  <si>
    <t xml:space="preserve">Показатели, утвержденные на базовый период  </t>
  </si>
  <si>
    <t>ООО «СК-16»</t>
  </si>
  <si>
    <t>Общество с ограниченной ответственностью «СК-16»</t>
  </si>
  <si>
    <t xml:space="preserve">Рентабельность продаж (величина прибыли от продаж в каждом рубле выручки). </t>
  </si>
  <si>
    <t>2.Основные показатели деятельности ООО "СК-16"по регулируемому виду деятельности "передача электрической энергии".</t>
  </si>
  <si>
    <t>Зам.директора ООО "СК-16"                  _____________________    Н.Н.Багавеев</t>
  </si>
  <si>
    <r>
      <t>1,2 - 2,5 кг/см</t>
    </r>
    <r>
      <rPr>
        <vertAlign val="superscript"/>
        <sz val="14"/>
        <color indexed="8"/>
        <rFont val="Times New Roman"/>
        <family val="1"/>
        <charset val="204"/>
      </rPr>
      <t>2</t>
    </r>
  </si>
  <si>
    <r>
      <t>2,5 - 7,0 кг/см</t>
    </r>
    <r>
      <rPr>
        <vertAlign val="superscript"/>
        <sz val="14"/>
        <color indexed="8"/>
        <rFont val="Times New Roman"/>
        <family val="1"/>
        <charset val="204"/>
      </rPr>
      <t>2</t>
    </r>
  </si>
  <si>
    <r>
      <t>7,0 - 13,0 кг/см</t>
    </r>
    <r>
      <rPr>
        <vertAlign val="superscript"/>
        <sz val="14"/>
        <color indexed="8"/>
        <rFont val="Times New Roman"/>
        <family val="1"/>
        <charset val="204"/>
      </rPr>
      <t>2</t>
    </r>
  </si>
  <si>
    <r>
      <t>&gt; 13 кг/см</t>
    </r>
    <r>
      <rPr>
        <vertAlign val="superscript"/>
        <sz val="14"/>
        <color indexed="8"/>
        <rFont val="Times New Roman"/>
        <family val="1"/>
        <charset val="204"/>
      </rPr>
      <t>2</t>
    </r>
  </si>
  <si>
    <t>1-е полугодие</t>
  </si>
  <si>
    <t>2-е полугодие</t>
  </si>
  <si>
    <t>о размере цен (тарифов)</t>
  </si>
  <si>
    <t>(тарифов)</t>
  </si>
  <si>
    <t>8(842) 205-37-83</t>
  </si>
  <si>
    <t>8(842) 205-37-84</t>
  </si>
  <si>
    <t>420044 г. Казань, ул. Енисейская, 3а</t>
  </si>
  <si>
    <t>420080 г. Казань, ул. Енисейская, 3а а/я 6</t>
  </si>
  <si>
    <t>Приложение № 5
к предложению о размере цен (тарифов), долгосрочных параметров регулирования</t>
  </si>
  <si>
    <t>Приложение № 2</t>
  </si>
  <si>
    <t>Приложение № 5</t>
  </si>
  <si>
    <t>к предложению о размере цен (тарифов),</t>
  </si>
  <si>
    <t>долгосрочных параметров регулирования</t>
  </si>
  <si>
    <t>Единица</t>
  </si>
  <si>
    <t>Фактические показатели</t>
  </si>
  <si>
    <t>Показатели,</t>
  </si>
  <si>
    <t>Предложения</t>
  </si>
  <si>
    <t>измерения</t>
  </si>
  <si>
    <t>за год, предшествующий</t>
  </si>
  <si>
    <t>утвержденные</t>
  </si>
  <si>
    <t>на расчетный период</t>
  </si>
  <si>
    <t>базовому периоду</t>
  </si>
  <si>
    <t>на базовый период*</t>
  </si>
  <si>
    <t>услуги по передаче электрической энергии (мощности)</t>
  </si>
  <si>
    <t>руб./мВт·ч</t>
  </si>
  <si>
    <t>руб./кВт·ч</t>
  </si>
  <si>
    <t>* Базовый период — год, предшествующий расчетному периоду регулирования.</t>
  </si>
  <si>
    <t>на 2020-2022 г.</t>
  </si>
  <si>
    <t>Хуснуллин Руслан Ильдусович</t>
  </si>
  <si>
    <t>Предложения на расчетный период регулирования          (2020 г)</t>
  </si>
  <si>
    <t>Предложения на расчетный период регулирования        (2022 г)</t>
  </si>
  <si>
    <t>Предложения на расчетный период регулирования        (2021 г)</t>
  </si>
  <si>
    <t>Директор  ООО "СК-16"                           ____________________ Р.И. Хуснуллин</t>
  </si>
  <si>
    <t>регулирования 2020 год</t>
  </si>
  <si>
    <t>регулирования 2021 год</t>
  </si>
  <si>
    <t>регулирования 2022 год</t>
  </si>
  <si>
    <t>Расходы на компенсацию потерь</t>
  </si>
  <si>
    <t>2020 год</t>
  </si>
  <si>
    <t>2021 год</t>
  </si>
  <si>
    <t>2022 год</t>
  </si>
  <si>
    <t>Показатели,утвержденные на базовый период* 2019 год</t>
  </si>
  <si>
    <t>Предложения нак расчетные периоды регулирования</t>
  </si>
  <si>
    <t>Фактические показатели за год, предшествующий базовому периоду 2018 год</t>
  </si>
  <si>
    <t>руб./тыс.  кВтч</t>
  </si>
  <si>
    <t>info@tat.rent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</si>
</sst>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р_._-;\-* #,##0.00_р_._-;_-* &quot;-&quot;??_р_._-;_-@_-"/>
    <numFmt numFmtId="165" formatCode="#,##0_ ;\-#,##0\ "/>
    <numFmt numFmtId="166" formatCode="#,##0.00_ ;\-#,##0.00\ "/>
    <numFmt numFmtId="167" formatCode="#,##0.000"/>
    <numFmt numFmtId="168" formatCode="#&quot; &quot;##0.000"/>
    <numFmt numFmtId="169" formatCode="#,##0.00000"/>
    <numFmt numFmtId="170" formatCode="#,##0.0000"/>
    <numFmt numFmtId="171" formatCode="0.0"/>
    <numFmt numFmtId="172" formatCode="#,##0.0"/>
    <numFmt numFmtId="173" formatCode="0.0000"/>
    <numFmt numFmtId="174" formatCode="0.00000"/>
  </numFmts>
  <fonts count="25" x14ac:knownFonts="1">
    <font>
      <sz val="10"/>
      <color theme="1"/>
      <name val="Arial Cyr"/>
      <family val="2"/>
      <charset val="204"/>
    </font>
    <font>
      <sz val="10"/>
      <color theme="1"/>
      <name val="Arial Cyr"/>
      <family val="2"/>
      <charset val="204"/>
    </font>
    <font>
      <sz val="10"/>
      <name val="Arial Cyr"/>
      <charset val="204"/>
    </font>
    <font>
      <sz val="10"/>
      <name val="Times New Roman"/>
      <family val="1"/>
      <charset val="204"/>
    </font>
    <font>
      <sz val="12"/>
      <name val="Times New Roman"/>
      <family val="1"/>
      <charset val="204"/>
    </font>
    <font>
      <u/>
      <sz val="10"/>
      <color theme="10"/>
      <name val="Arial Cyr"/>
      <charset val="204"/>
    </font>
    <font>
      <sz val="11"/>
      <color indexed="8"/>
      <name val="Calibri"/>
      <family val="2"/>
      <charset val="204"/>
    </font>
    <font>
      <b/>
      <sz val="10"/>
      <name val="Times New Roman"/>
      <family val="1"/>
      <charset val="204"/>
    </font>
    <font>
      <sz val="14"/>
      <name val="Times New Roman"/>
      <family val="1"/>
      <charset val="204"/>
    </font>
    <font>
      <sz val="14"/>
      <name val="Arial Cyr"/>
      <charset val="204"/>
    </font>
    <font>
      <b/>
      <sz val="14"/>
      <name val="Times New Roman"/>
      <family val="1"/>
      <charset val="204"/>
    </font>
    <font>
      <sz val="11"/>
      <color theme="1"/>
      <name val="Times New Roman"/>
      <family val="1"/>
      <charset val="204"/>
    </font>
    <font>
      <sz val="11"/>
      <name val="Times New Roman"/>
      <family val="1"/>
      <charset val="204"/>
    </font>
    <font>
      <sz val="10"/>
      <name val="Arial Cyr"/>
      <family val="2"/>
      <charset val="204"/>
    </font>
    <font>
      <sz val="10"/>
      <name val="Times New Roman CYR"/>
      <charset val="204"/>
    </font>
    <font>
      <sz val="12"/>
      <name val="Times New Roman CYR"/>
      <charset val="204"/>
    </font>
    <font>
      <sz val="14"/>
      <color indexed="8"/>
      <name val="Times New Roman"/>
      <family val="1"/>
      <charset val="204"/>
    </font>
    <font>
      <b/>
      <sz val="14"/>
      <color indexed="8"/>
      <name val="Times New Roman"/>
      <family val="1"/>
      <charset val="204"/>
    </font>
    <font>
      <vertAlign val="superscript"/>
      <sz val="14"/>
      <color indexed="8"/>
      <name val="Times New Roman"/>
      <family val="1"/>
      <charset val="204"/>
    </font>
    <font>
      <sz val="14"/>
      <name val="Times New Roman CYR"/>
      <charset val="204"/>
    </font>
    <font>
      <sz val="14"/>
      <color theme="1"/>
      <name val="Arial Cyr"/>
      <family val="2"/>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12"/>
      <color theme="1"/>
      <name val="Arial Cyr"/>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8">
    <xf numFmtId="0" fontId="0" fillId="0" borderId="0"/>
    <xf numFmtId="164" fontId="1" fillId="0" borderId="0" applyFont="0" applyFill="0" applyBorder="0" applyAlignment="0" applyProtection="0"/>
    <xf numFmtId="0" fontId="2" fillId="0" borderId="0"/>
    <xf numFmtId="0" fontId="5" fillId="0" borderId="0" applyNumberFormat="0" applyFill="0" applyBorder="0" applyAlignment="0" applyProtection="0"/>
    <xf numFmtId="0" fontId="6" fillId="0" borderId="0"/>
    <xf numFmtId="0" fontId="2" fillId="0" borderId="0"/>
    <xf numFmtId="0" fontId="13" fillId="0" borderId="0"/>
    <xf numFmtId="0" fontId="14" fillId="0" borderId="0"/>
  </cellStyleXfs>
  <cellXfs count="140">
    <xf numFmtId="0" fontId="0" fillId="0" borderId="0" xfId="0"/>
    <xf numFmtId="0" fontId="2" fillId="0" borderId="0" xfId="2"/>
    <xf numFmtId="0" fontId="3" fillId="0" borderId="0" xfId="2" applyFont="1" applyAlignment="1">
      <alignment horizontal="center" vertical="center" wrapText="1"/>
    </xf>
    <xf numFmtId="0" fontId="3" fillId="0" borderId="0" xfId="2" applyFont="1" applyAlignment="1">
      <alignment vertical="center"/>
    </xf>
    <xf numFmtId="0" fontId="4" fillId="0" borderId="0" xfId="2" applyFont="1"/>
    <xf numFmtId="0" fontId="3" fillId="0" borderId="0" xfId="2" applyFont="1" applyAlignment="1">
      <alignment vertical="top"/>
    </xf>
    <xf numFmtId="0" fontId="3" fillId="2" borderId="0" xfId="2" applyFont="1" applyFill="1" applyAlignment="1">
      <alignment vertical="center"/>
    </xf>
    <xf numFmtId="0" fontId="7" fillId="2" borderId="0" xfId="2" applyFont="1" applyFill="1" applyAlignment="1">
      <alignment vertical="center"/>
    </xf>
    <xf numFmtId="0" fontId="3" fillId="0" borderId="0" xfId="2" applyFont="1"/>
    <xf numFmtId="0" fontId="8" fillId="0" borderId="0" xfId="2" applyFont="1" applyAlignment="1">
      <alignment horizontal="right" vertical="center"/>
    </xf>
    <xf numFmtId="0" fontId="9" fillId="0" borderId="0" xfId="2" applyFont="1"/>
    <xf numFmtId="0" fontId="10" fillId="0" borderId="0" xfId="2" applyFont="1" applyAlignment="1">
      <alignment horizontal="center" vertical="center"/>
    </xf>
    <xf numFmtId="0" fontId="8" fillId="0" borderId="0" xfId="2" applyFont="1" applyAlignment="1">
      <alignment horizontal="center" vertical="center" wrapText="1"/>
    </xf>
    <xf numFmtId="0" fontId="8" fillId="0" borderId="0" xfId="2" applyFont="1" applyAlignment="1">
      <alignment vertical="center" wrapText="1"/>
    </xf>
    <xf numFmtId="0" fontId="8" fillId="0" borderId="0" xfId="2" applyFont="1" applyAlignment="1">
      <alignment horizontal="center" vertical="top" wrapText="1"/>
    </xf>
    <xf numFmtId="0" fontId="8" fillId="0" borderId="0" xfId="2" applyFont="1" applyAlignment="1">
      <alignment horizontal="center" vertical="center"/>
    </xf>
    <xf numFmtId="0" fontId="8" fillId="0" borderId="0" xfId="2" applyFont="1" applyAlignment="1">
      <alignment vertical="center"/>
    </xf>
    <xf numFmtId="16" fontId="8" fillId="0" borderId="0" xfId="2" applyNumberFormat="1" applyFont="1" applyAlignment="1">
      <alignment horizontal="left" vertical="center" indent="15"/>
    </xf>
    <xf numFmtId="0" fontId="8" fillId="0" borderId="0" xfId="2" applyFont="1" applyAlignment="1">
      <alignment horizontal="left" vertical="center" indent="15"/>
    </xf>
    <xf numFmtId="0" fontId="10" fillId="0" borderId="0" xfId="2" applyFont="1" applyAlignment="1">
      <alignment vertical="center"/>
    </xf>
    <xf numFmtId="0" fontId="10" fillId="0" borderId="0" xfId="2" applyFont="1" applyAlignment="1">
      <alignment horizontal="left" vertical="center"/>
    </xf>
    <xf numFmtId="0" fontId="8" fillId="0" borderId="0" xfId="2" applyFont="1" applyAlignment="1">
      <alignment horizontal="left" vertical="center"/>
    </xf>
    <xf numFmtId="0" fontId="11" fillId="0" borderId="0" xfId="0" applyFont="1"/>
    <xf numFmtId="0" fontId="10" fillId="0" borderId="0" xfId="2" applyFont="1" applyAlignment="1">
      <alignment horizontal="center" vertical="center" wrapText="1"/>
    </xf>
    <xf numFmtId="0" fontId="10" fillId="0" borderId="0" xfId="2" applyFont="1" applyAlignment="1">
      <alignment horizontal="center" vertical="top" wrapText="1"/>
    </xf>
    <xf numFmtId="0" fontId="10" fillId="0" borderId="0" xfId="2" applyFont="1" applyAlignment="1">
      <alignment horizontal="center"/>
    </xf>
    <xf numFmtId="0" fontId="11" fillId="0" borderId="0" xfId="0" applyFont="1" applyFill="1"/>
    <xf numFmtId="0" fontId="8" fillId="0" borderId="0" xfId="2" applyFont="1"/>
    <xf numFmtId="0" fontId="5" fillId="0" borderId="0" xfId="3" applyAlignment="1">
      <alignment vertical="center"/>
    </xf>
    <xf numFmtId="0" fontId="16" fillId="0" borderId="1"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1" xfId="4" applyFont="1" applyBorder="1" applyAlignment="1">
      <alignment horizontal="left" vertical="center" wrapText="1"/>
    </xf>
    <xf numFmtId="0" fontId="16" fillId="0" borderId="1" xfId="4" applyFont="1" applyBorder="1" applyAlignment="1">
      <alignment horizontal="center" vertical="center"/>
    </xf>
    <xf numFmtId="0" fontId="16" fillId="0" borderId="1" xfId="4" applyFont="1" applyBorder="1" applyAlignment="1">
      <alignment horizontal="left" vertical="center" wrapText="1"/>
    </xf>
    <xf numFmtId="0" fontId="17" fillId="2" borderId="1" xfId="4" applyFont="1" applyFill="1" applyBorder="1" applyAlignment="1">
      <alignment horizontal="center" vertical="center" wrapText="1"/>
    </xf>
    <xf numFmtId="0" fontId="17" fillId="2" borderId="1" xfId="4" applyFont="1" applyFill="1" applyBorder="1" applyAlignment="1">
      <alignment horizontal="left" vertical="center" wrapText="1"/>
    </xf>
    <xf numFmtId="0" fontId="16" fillId="2" borderId="1" xfId="4" applyFont="1" applyFill="1" applyBorder="1" applyAlignment="1">
      <alignment horizontal="center" vertical="center" wrapText="1"/>
    </xf>
    <xf numFmtId="0" fontId="16" fillId="2" borderId="1" xfId="4" applyFont="1" applyFill="1" applyBorder="1" applyAlignment="1">
      <alignment horizontal="center" vertical="center"/>
    </xf>
    <xf numFmtId="0" fontId="16" fillId="2" borderId="1" xfId="4" applyFont="1" applyFill="1" applyBorder="1" applyAlignment="1">
      <alignment horizontal="left" vertical="center" wrapText="1"/>
    </xf>
    <xf numFmtId="0" fontId="8" fillId="0" borderId="4" xfId="2" applyFont="1" applyBorder="1" applyAlignment="1">
      <alignment vertical="center"/>
    </xf>
    <xf numFmtId="0" fontId="8" fillId="0" borderId="4" xfId="2" applyFont="1" applyBorder="1" applyAlignment="1"/>
    <xf numFmtId="0" fontId="8" fillId="3" borderId="0" xfId="6" applyFont="1" applyFill="1" applyAlignment="1"/>
    <xf numFmtId="0" fontId="8" fillId="3" borderId="0" xfId="6" applyFont="1" applyFill="1" applyAlignment="1">
      <alignment vertical="top"/>
    </xf>
    <xf numFmtId="0" fontId="8" fillId="3" borderId="0" xfId="6" applyFont="1" applyFill="1"/>
    <xf numFmtId="0" fontId="10" fillId="2" borderId="1" xfId="4" applyFont="1" applyFill="1" applyBorder="1" applyAlignment="1">
      <alignment horizontal="center" vertical="center" wrapText="1"/>
    </xf>
    <xf numFmtId="0" fontId="10" fillId="2" borderId="1" xfId="4" applyFont="1" applyFill="1" applyBorder="1" applyAlignment="1">
      <alignment horizontal="left" vertical="center" wrapText="1"/>
    </xf>
    <xf numFmtId="0" fontId="8" fillId="2" borderId="1" xfId="4" applyFont="1" applyFill="1" applyBorder="1" applyAlignment="1">
      <alignment horizontal="center" vertical="center" wrapText="1"/>
    </xf>
    <xf numFmtId="0" fontId="8" fillId="2" borderId="1" xfId="4" applyFont="1" applyFill="1" applyBorder="1" applyAlignment="1">
      <alignment horizontal="center" vertical="center"/>
    </xf>
    <xf numFmtId="2" fontId="10" fillId="2" borderId="1" xfId="4" applyNumberFormat="1" applyFont="1" applyFill="1" applyBorder="1" applyAlignment="1">
      <alignment horizontal="center" vertical="center" wrapText="1"/>
    </xf>
    <xf numFmtId="4" fontId="10" fillId="2" borderId="1" xfId="4" applyNumberFormat="1" applyFont="1" applyFill="1" applyBorder="1" applyAlignment="1">
      <alignment horizontal="center" vertical="center"/>
    </xf>
    <xf numFmtId="0" fontId="4" fillId="0" borderId="0" xfId="2" applyFont="1" applyAlignment="1">
      <alignment wrapText="1"/>
    </xf>
    <xf numFmtId="0" fontId="4" fillId="0" borderId="0" xfId="2" applyFont="1" applyAlignment="1"/>
    <xf numFmtId="0" fontId="8" fillId="0" borderId="0" xfId="2" applyFont="1" applyAlignment="1"/>
    <xf numFmtId="0" fontId="4" fillId="0" borderId="5" xfId="2" applyFont="1" applyBorder="1" applyAlignment="1">
      <alignment horizontal="center" wrapText="1"/>
    </xf>
    <xf numFmtId="0" fontId="4" fillId="0" borderId="5" xfId="2" applyFont="1" applyBorder="1"/>
    <xf numFmtId="0" fontId="4" fillId="0" borderId="7" xfId="2" applyFont="1" applyBorder="1" applyAlignment="1">
      <alignment horizontal="left" vertical="top"/>
    </xf>
    <xf numFmtId="0" fontId="4" fillId="0" borderId="8" xfId="2" applyFont="1" applyBorder="1" applyAlignment="1">
      <alignment horizontal="left" vertical="top"/>
    </xf>
    <xf numFmtId="0" fontId="4" fillId="0" borderId="9" xfId="2" applyFont="1" applyBorder="1" applyAlignment="1">
      <alignment wrapText="1"/>
    </xf>
    <xf numFmtId="0" fontId="4" fillId="0" borderId="9" xfId="2" applyFont="1" applyBorder="1"/>
    <xf numFmtId="0" fontId="4" fillId="0" borderId="10" xfId="2" applyFont="1" applyBorder="1" applyAlignment="1">
      <alignment horizontal="left" vertical="top"/>
    </xf>
    <xf numFmtId="0" fontId="4" fillId="0" borderId="11" xfId="2" applyFont="1" applyBorder="1" applyAlignment="1">
      <alignment horizontal="left" vertical="top"/>
    </xf>
    <xf numFmtId="0" fontId="4" fillId="0" borderId="12" xfId="2" applyFont="1" applyBorder="1" applyAlignment="1">
      <alignment horizontal="left" vertical="top"/>
    </xf>
    <xf numFmtId="0" fontId="4" fillId="0" borderId="13" xfId="2" applyFont="1" applyBorder="1" applyAlignment="1">
      <alignment horizontal="left" vertical="top"/>
    </xf>
    <xf numFmtId="0" fontId="4" fillId="0" borderId="6" xfId="2" applyFont="1" applyBorder="1" applyAlignment="1">
      <alignment wrapText="1"/>
    </xf>
    <xf numFmtId="0" fontId="4" fillId="0" borderId="6" xfId="2" applyFont="1" applyBorder="1"/>
    <xf numFmtId="0" fontId="4" fillId="0" borderId="1" xfId="2" applyFont="1" applyBorder="1" applyAlignment="1">
      <alignment horizontal="center" wrapText="1"/>
    </xf>
    <xf numFmtId="0" fontId="4" fillId="0" borderId="1" xfId="2" applyFont="1" applyBorder="1" applyAlignment="1">
      <alignment wrapText="1"/>
    </xf>
    <xf numFmtId="0" fontId="4" fillId="0" borderId="1" xfId="2" applyFont="1" applyBorder="1"/>
    <xf numFmtId="0" fontId="4" fillId="0" borderId="1" xfId="2" applyFont="1" applyBorder="1" applyAlignment="1">
      <alignment horizontal="center" vertical="center"/>
    </xf>
    <xf numFmtId="0" fontId="4" fillId="0" borderId="0" xfId="2" applyFont="1" applyAlignment="1">
      <alignment horizontal="center"/>
    </xf>
    <xf numFmtId="0" fontId="4" fillId="0" borderId="0" xfId="2" applyFont="1" applyAlignment="1">
      <alignment horizontal="left"/>
    </xf>
    <xf numFmtId="171" fontId="4" fillId="0" borderId="0" xfId="2" applyNumberFormat="1" applyFont="1"/>
    <xf numFmtId="0" fontId="4" fillId="3" borderId="0" xfId="6" applyFont="1" applyFill="1" applyAlignment="1"/>
    <xf numFmtId="0" fontId="16" fillId="0" borderId="1" xfId="4" applyFont="1" applyBorder="1" applyAlignment="1">
      <alignment horizontal="center" vertical="center" wrapText="1"/>
    </xf>
    <xf numFmtId="0" fontId="8" fillId="0" borderId="0" xfId="2" applyFont="1" applyAlignment="1">
      <alignment horizontal="center" wrapText="1"/>
    </xf>
    <xf numFmtId="4" fontId="4" fillId="0" borderId="1" xfId="2" applyNumberFormat="1" applyFont="1" applyBorder="1" applyAlignment="1">
      <alignment horizontal="center" vertical="center"/>
    </xf>
    <xf numFmtId="169" fontId="4" fillId="0" borderId="1" xfId="2" applyNumberFormat="1" applyFont="1" applyBorder="1" applyAlignment="1">
      <alignment horizontal="center" vertical="center"/>
    </xf>
    <xf numFmtId="170" fontId="4" fillId="0" borderId="1" xfId="2" applyNumberFormat="1" applyFont="1" applyBorder="1" applyAlignment="1">
      <alignment horizontal="center" vertical="center"/>
    </xf>
    <xf numFmtId="0" fontId="21" fillId="0" borderId="0" xfId="0" applyFont="1"/>
    <xf numFmtId="0" fontId="22" fillId="0" borderId="0" xfId="0" applyFont="1"/>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vertical="center"/>
    </xf>
    <xf numFmtId="164" fontId="21" fillId="0" borderId="1" xfId="1" applyFont="1" applyBorder="1" applyAlignment="1">
      <alignment vertical="center"/>
    </xf>
    <xf numFmtId="166" fontId="21" fillId="0" borderId="1" xfId="1" applyNumberFormat="1" applyFont="1" applyBorder="1" applyAlignment="1">
      <alignment horizontal="center" vertical="center"/>
    </xf>
    <xf numFmtId="4" fontId="21" fillId="0" borderId="1" xfId="1" applyNumberFormat="1" applyFont="1" applyBorder="1" applyAlignment="1">
      <alignment horizontal="center" vertical="center"/>
    </xf>
    <xf numFmtId="165" fontId="21" fillId="0" borderId="1" xfId="1" applyNumberFormat="1" applyFont="1" applyBorder="1" applyAlignment="1">
      <alignment horizontal="center" vertical="center"/>
    </xf>
    <xf numFmtId="165" fontId="23" fillId="0" borderId="1" xfId="1" applyNumberFormat="1" applyFont="1" applyBorder="1" applyAlignment="1">
      <alignment horizontal="center" vertical="center"/>
    </xf>
    <xf numFmtId="164" fontId="21" fillId="0" borderId="1" xfId="1" applyFont="1" applyBorder="1" applyAlignment="1">
      <alignment horizontal="center" vertical="center"/>
    </xf>
    <xf numFmtId="3" fontId="21" fillId="0" borderId="1" xfId="1" applyNumberFormat="1" applyFont="1" applyBorder="1" applyAlignment="1">
      <alignment horizontal="center" vertical="center"/>
    </xf>
    <xf numFmtId="168" fontId="21" fillId="0" borderId="1" xfId="1" applyNumberFormat="1" applyFont="1" applyBorder="1" applyAlignment="1">
      <alignment horizontal="center" vertical="center"/>
    </xf>
    <xf numFmtId="172" fontId="21" fillId="0" borderId="1" xfId="1" applyNumberFormat="1" applyFont="1" applyBorder="1" applyAlignment="1">
      <alignment horizontal="center" vertical="center"/>
    </xf>
    <xf numFmtId="167" fontId="21" fillId="0" borderId="1" xfId="1" applyNumberFormat="1" applyFont="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vertical="center" wrapText="1"/>
    </xf>
    <xf numFmtId="0" fontId="21" fillId="0" borderId="1" xfId="0" applyFont="1" applyFill="1" applyBorder="1" applyAlignment="1">
      <alignment vertical="center"/>
    </xf>
    <xf numFmtId="0" fontId="21" fillId="0" borderId="1" xfId="0" applyFont="1" applyBorder="1"/>
    <xf numFmtId="0" fontId="4" fillId="3" borderId="0" xfId="6" applyFont="1" applyFill="1" applyAlignment="1">
      <alignment vertical="top"/>
    </xf>
    <xf numFmtId="0" fontId="4" fillId="3" borderId="0" xfId="6" applyFont="1" applyFill="1"/>
    <xf numFmtId="173" fontId="10" fillId="2" borderId="1" xfId="4" applyNumberFormat="1" applyFont="1" applyFill="1" applyBorder="1" applyAlignment="1">
      <alignment horizontal="center" vertical="center" wrapText="1"/>
    </xf>
    <xf numFmtId="174" fontId="10" fillId="2" borderId="1" xfId="4" applyNumberFormat="1" applyFont="1" applyFill="1" applyBorder="1" applyAlignment="1">
      <alignment horizontal="center" vertical="center" wrapText="1"/>
    </xf>
    <xf numFmtId="0" fontId="21" fillId="0" borderId="0" xfId="0" applyFont="1" applyAlignment="1">
      <alignment horizontal="right"/>
    </xf>
    <xf numFmtId="0" fontId="0" fillId="0" borderId="0" xfId="0" applyAlignment="1">
      <alignment horizontal="right"/>
    </xf>
    <xf numFmtId="0" fontId="4" fillId="3" borderId="0" xfId="6" applyFont="1" applyFill="1" applyAlignment="1"/>
    <xf numFmtId="2" fontId="15" fillId="0" borderId="0" xfId="7" applyNumberFormat="1" applyFont="1" applyAlignment="1">
      <alignment horizontal="left" wrapText="1"/>
    </xf>
    <xf numFmtId="2" fontId="24" fillId="0" borderId="0" xfId="0" applyNumberFormat="1" applyFont="1" applyAlignment="1">
      <alignment wrapText="1"/>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166" fontId="21" fillId="0" borderId="2" xfId="1" applyNumberFormat="1" applyFont="1" applyBorder="1" applyAlignment="1">
      <alignment horizontal="center" vertical="center"/>
    </xf>
    <xf numFmtId="166" fontId="21" fillId="0" borderId="14" xfId="1" applyNumberFormat="1" applyFont="1" applyBorder="1" applyAlignment="1">
      <alignment horizontal="center" vertical="center"/>
    </xf>
    <xf numFmtId="0" fontId="24" fillId="0" borderId="14" xfId="0" applyFont="1" applyBorder="1" applyAlignment="1"/>
    <xf numFmtId="0" fontId="24" fillId="0" borderId="3" xfId="0" applyFont="1" applyBorder="1" applyAlignment="1"/>
    <xf numFmtId="49" fontId="4" fillId="0" borderId="2" xfId="1" applyNumberFormat="1" applyFont="1" applyBorder="1" applyAlignment="1">
      <alignment horizontal="center" vertical="center" wrapText="1"/>
    </xf>
    <xf numFmtId="49" fontId="21" fillId="0" borderId="2" xfId="1" applyNumberFormat="1" applyFont="1" applyFill="1" applyBorder="1" applyAlignment="1">
      <alignment horizontal="left" vertical="center" wrapText="1"/>
    </xf>
    <xf numFmtId="0" fontId="8" fillId="3" borderId="0" xfId="6" applyFont="1" applyFill="1" applyAlignment="1"/>
    <xf numFmtId="2" fontId="19" fillId="0" borderId="0" xfId="7" applyNumberFormat="1" applyFont="1" applyAlignment="1">
      <alignment horizontal="left" wrapText="1"/>
    </xf>
    <xf numFmtId="2" fontId="20" fillId="0" borderId="0" xfId="0" applyNumberFormat="1" applyFont="1" applyAlignment="1">
      <alignment wrapText="1"/>
    </xf>
    <xf numFmtId="0" fontId="12" fillId="0" borderId="0" xfId="2" applyFont="1" applyAlignment="1">
      <alignment horizontal="left" wrapText="1" indent="3"/>
    </xf>
    <xf numFmtId="0" fontId="3" fillId="0" borderId="0" xfId="2" applyFont="1" applyAlignment="1">
      <alignment horizontal="left" wrapText="1" indent="3"/>
    </xf>
    <xf numFmtId="0" fontId="16" fillId="0" borderId="1" xfId="4" applyFont="1" applyBorder="1" applyAlignment="1">
      <alignment horizontal="center" vertical="center" wrapText="1"/>
    </xf>
    <xf numFmtId="0" fontId="8" fillId="0" borderId="0" xfId="2" applyFont="1" applyAlignment="1">
      <alignment horizontal="center" wrapText="1"/>
    </xf>
    <xf numFmtId="0" fontId="16" fillId="0" borderId="5" xfId="4" applyFont="1" applyBorder="1" applyAlignment="1">
      <alignment horizontal="center" vertical="center" wrapText="1"/>
    </xf>
    <xf numFmtId="0" fontId="0" fillId="0" borderId="9" xfId="0" applyBorder="1" applyAlignment="1"/>
    <xf numFmtId="0" fontId="0" fillId="0" borderId="6" xfId="0" applyBorder="1" applyAlignment="1"/>
    <xf numFmtId="0" fontId="0" fillId="0" borderId="1" xfId="0" applyBorder="1" applyAlignment="1"/>
    <xf numFmtId="0" fontId="16" fillId="0" borderId="7" xfId="4" applyFont="1" applyBorder="1" applyAlignment="1">
      <alignment horizontal="center" vertical="center" wrapText="1"/>
    </xf>
    <xf numFmtId="0" fontId="0" fillId="0" borderId="8" xfId="0" applyBorder="1" applyAlignment="1"/>
    <xf numFmtId="0" fontId="0" fillId="0" borderId="12" xfId="0" applyBorder="1" applyAlignment="1"/>
    <xf numFmtId="0" fontId="0" fillId="0" borderId="13" xfId="0" applyBorder="1" applyAlignment="1"/>
    <xf numFmtId="0" fontId="8" fillId="0" borderId="2" xfId="2" applyFont="1"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8" fillId="0" borderId="0" xfId="2" applyFont="1" applyAlignment="1">
      <alignment horizontal="center"/>
    </xf>
    <xf numFmtId="0" fontId="8" fillId="3" borderId="0" xfId="6" applyFont="1" applyFill="1" applyAlignment="1">
      <alignment wrapText="1"/>
    </xf>
    <xf numFmtId="0" fontId="0" fillId="0" borderId="0" xfId="0" applyAlignment="1">
      <alignment wrapText="1"/>
    </xf>
    <xf numFmtId="0" fontId="4" fillId="0" borderId="0" xfId="2" applyFont="1" applyAlignment="1"/>
    <xf numFmtId="0" fontId="0" fillId="0" borderId="0" xfId="0" applyAlignment="1"/>
  </cellXfs>
  <cellStyles count="8">
    <cellStyle name="Гиперссылка" xfId="3" builtinId="8"/>
    <cellStyle name="Обычный" xfId="0" builtinId="0"/>
    <cellStyle name="Обычный 2" xfId="2"/>
    <cellStyle name="Обычный 2 2" xfId="5"/>
    <cellStyle name="Обычный 5" xfId="7"/>
    <cellStyle name="Обычный_стр.1_5" xfId="4"/>
    <cellStyle name="Обычный_тарифы на 2002г с 1-01"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3;&#1072;&#1090;&#1072;&#1083;&#1100;&#1103;\&#1060;&#1072;&#1090;&#1099;&#1093;&#1086;&#1074;\&#1053;&#1072;&#1090;&#1072;&#1083;&#1100;&#1103;\&#1055;&#1088;&#1086;&#1075;&#1088;&#1072;&#1084;&#1084;&#1085;&#1099;&#1077;%20&#1087;&#1088;&#1086;&#1076;&#1091;&#1082;&#1090;&#1099;\apr20ukrdemo.zip\APR20Udem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ikonorova/Desktop/&#1057;&#1072;&#1074;&#1080;&#1085;&#1086;&#1074;&#1086;/Predl_2016_Sav.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ikonorova/Desktop/&#1057;&#1072;&#1074;&#1080;&#1085;&#1086;&#1074;&#1086;/&#1040;&#1081;&#1076;&#1072;&#1088;/Desktop/&#1042;&#1089;&#1077;%20&#1087;&#1086;%20&#1089;&#1072;&#1074;&#1080;&#1086;&#1085;&#1086;&#1074;&#1086;/&#1058;&#1072;&#1088;&#1080;&#1092;&#1085;&#1086;&#1077;%20&#1076;&#1077;&#1083;&#1086;%202013%20&#1076;&#1086;&#1084;/&#1058;&#1072;&#1088;&#1080;&#1092;&#1085;&#1086;&#1077;%20&#1076;&#1077;&#1083;&#1086;%20201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ikonorova/Desktop/&#1057;&#1072;&#1074;&#1080;&#1085;&#1086;&#1074;&#1086;/&#1056;&#1072;&#1089;&#1095;&#1077;&#1090;&#1099;%20&#1043;&#1091;&#1083;&#1100;&#1085;&#1072;&#1079;%2026,&#1060;&#1054;&#1058;,9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3;&#1072;&#1090;&#1072;&#1083;&#1100;&#1103;\&#1055;&#1088;&#1077;&#1081;&#1089;&#1082;&#1091;&#1088;&#1072;&#1085;&#1090;&#1099;\&#1053;&#1072;&#1090;&#1072;&#1096;&#1072;\&#1055;&#1088;&#1086;&#1075;&#1088;&#1072;&#1084;&#1084;&#1099;%20&#1080;%20&#1080;&#1089;&#1089;&#1083;&#1077;&#1076;&#1086;&#1074;&#1072;&#1085;&#1080;&#1103;\fin_analis_dem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nikonorova/Desktop/&#1057;&#1072;&#1074;&#1080;&#1085;&#1086;&#1074;&#1086;/&#1052;&#1086;&#1080;%20&#1076;&#1086;&#1082;&#1091;&#1084;&#1077;&#1085;&#1090;&#1099;/&#1060;&#1072;&#1081;&#1079;&#1088;&#1072;&#1093;&#1084;&#1072;&#1085;&#1086;&#1074;&#1072;31%2001%202011/&#1056;&#1069;&#1050;/2012%20&#1075;&#1086;&#1076;/&#1087;&#1088;&#1086;&#1074;&#1077;&#1088;&#1082;&#1072;/&#1047;&#1072;&#1090;&#1088;&#1072;&#1090;&#1099;%20&#1092;&#1072;&#1082;&#1090;%202010%20&#1087;&#1083;&#1072;&#1085;%2020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pps-himgrad\&#1054;&#1090;&#1076;&#1077;&#1083;&#1099;\&#1061;&#1080;&#1084;&#1075;&#1088;&#1072;&#1076;_&#1054;&#1054;&#1054;\&#1055;&#1069;&#1054;\&#1058;&#1040;&#1056;&#1048;&#1060;&#1067;\&#1058;&#1072;&#1088;&#1080;&#1092;&#1085;&#1072;&#1103;%20&#1082;&#1086;&#1084;&#1087;&#1072;&#1085;&#1080;&#1103;%202017\&#1058;&#1050;%20&#1048;&#1085;&#1090;&#1077;&#1075;&#1088;&#1072;&#1094;&#1080;&#1103;%202017%2025.07.2016\&#1055;&#1077;&#1088;&#1077;&#1076;&#1072;&#1095;&#1072;%20&#1089;&#1090;&#1086;&#1095;&#1085;&#1099;&#1093;%20&#1074;&#1086;&#1076;\&#1048;&#1090;&#1086;&#1075;%20&#1056;R.PROG.FIN.POTR.OKK.VO.2017.2.16%20&#1048;&#1085;&#1090;&#1077;&#1075;&#1088;&#1072;&#1094;&#1080;&#1103;%2026.07.2016.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nikonorova/Desktop/&#1057;&#1072;&#1074;&#1080;&#1085;&#1086;&#1074;&#1086;/AppData/Local/Microsoft/Windows/Temporary%20Internet%20Files/Content.IE5/SYUY56X7/&#1058;&#1072;&#1088;&#1080;&#1092;&#1085;&#1086;&#1077;%20&#1076;&#1077;&#1083;&#1086;%202014%20&#1089;&#1090;&#1072;&#108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058;&#1072;&#1088;&#1080;&#1092;%20&#1057;&#1050;-16%202020%20(&#1058;&#1056;&#1048;%20&#1043;&#1054;&#1044;&#104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1054;&#1090;&#1076;&#1077;&#1083;%20&#1080;&#1085;&#1074;&#1077;&#1089;&#1090;&#1080;&#1094;&#1080;&#1086;&#1085;&#1085;&#1086;&#1075;&#1086;%20&#1082;&#1088;&#1077;&#1076;&#1080;&#1090;&#1086;&#1074;&#1072;&#1085;&#1080;&#1103;\&#1087;&#1088;&#1086;&#1077;&#1082;&#1090;&#1099;\&#1058;&#1072;&#1089;&#1084;&#1072;_3-4\&#1052;&#1086;&#1076;&#1077;&#1083;&#1100;\&#1044;&#1051;&#1071;_&#1056;&#1048;&#1057;&#1050;&#1054;&#1042;_&#1076;&#1086;&#1082;&#1083;&#1072;&#1076;_12.2014\&#1058;&#1048;&#1058;_2111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3;&#1072;&#1090;&#1072;&#1083;&#1100;&#1103;\&#1055;&#1088;&#1077;&#1081;&#1089;&#1082;&#1091;&#1088;&#1072;&#1085;&#1090;&#1099;\TK%20SAVINOVO\&#1044;&#1086;&#1084;\&#1040;&#1085;&#1072;&#1083;&#1080;&#1079;%20&#1060;&#1061;&#1044;\TK%20SAVINOVO\&#1044;&#1086;&#1084;\&#1040;&#1085;&#1072;&#1083;&#1080;&#1079;%20&#1060;&#1061;&#1044;\&#1056;&#1072;&#1089;&#1096;&#1080;&#1092;&#1088;&#1086;&#1074;&#1082;&#1072;%20&#1072;&#1085;&#1072;&#1083;&#1080;&#1079;%20&#1076;&#1077;&#1082;&#1072;&#1073;&#1088;&#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ps-himgrad\&#1054;&#1090;&#1076;&#1077;&#1083;&#1099;\Documents%20and%20Settings\User\Local%20Settings\Temporary%20Internet%20Files\Content.Outlook\J54PSXFS\22.04%20&#1085;&#1072;2015&#1075;&#1055;&#1088;&#1086;&#1080;&#1079;&#1074;&#1086;&#1076;&#1089;&#1090;&#1074;&#1077;&#1085;&#1085;&#1072;&#1103;%20&#1087;&#1088;&#1086;&#1075;&#1088;&#1072;&#1084;&#1084;&#1072;%20&#1087;&#1086;%20&#1090;&#1077;&#1087;&#1083;&#1086;&#1089;&#1085;&#1072;&#1073;&#1078;&#1077;&#1085;&#1080;&#11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1058;&#1069;&#1052;%202018\&#1080;&#1090;&#1086;&#1075;%20&#1058;&#1069;&#1052;%202018%203.04.2017\FORM3.1.2018(v1.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ikonorova/Desktop/&#1058;&#1072;&#1088;&#1080;&#1092;&#1085;&#1072;&#1103;%20&#1082;&#1072;&#1084;&#1087;&#1072;&#1085;&#1080;&#1103;%202018/&#1055;&#1077;&#1088;&#1077;&#1076;&#1072;&#1095;&#1072;%20&#1090;&#1077;&#1087;&#1083;&#1072;/&#1055;&#1055;%20&#1057;&#1050;%20&#1048;&#1085;&#1090;&#1077;&#1075;&#1088;&#1072;&#1094;&#1080;&#1103;%20&#1085;&#1072;%20&#1087;&#1077;&#1088;&#1077;&#1076;&#1072;&#1095;&#1091;%20%202018-2020%20&#1085;&#1072;%20&#1086;&#1090;&#1087;&#1088;&#1072;&#1074;&#1082;&#109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018-int\g\Users\nikonorova\Desktop\&#1058;&#1072;&#1088;&#1080;&#1092;&#1085;&#1072;&#1103;%20&#1082;&#1086;&#1084;&#1087;&#1072;&#1085;&#1080;&#1103;%202017\&#1058;&#1050;%20&#1048;&#1085;&#1090;&#1077;&#1075;&#1088;&#1072;&#1094;&#1080;&#1103;%202017\&#1055;&#1077;&#1088;&#1077;&#1076;&#1072;&#1095;&#1072;%20&#1090;&#1077;&#1087;&#1083;&#1086;&#1074;&#1086;&#1081;%20&#1101;&#1085;&#1077;&#1088;&#1075;&#1080;&#1080;\&#1055;&#1055;%20&#1087;&#1077;&#1088;&#1077;&#1076;&#1072;&#1095;&#1072;%20&#1090;&#1077;&#1087;&#1083;&#1072;%20&#1048;&#1085;&#1090;&#1077;&#1075;&#1088;&#1072;&#1094;&#1080;&#1103;%202017%2004.08.2016%20&#1048;&#1090;&#1086;&#1075;.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018-int\g\Users\singatullin\Desktop\&#1053;&#1086;&#1074;&#1072;&#1103;%20&#1087;&#1072;&#1087;&#1082;&#1072;\2016\CALC.TS.TRANS.PRD.2.16%20&#1055;&#1077;&#1088;&#1077;&#1076;&#1072;&#1095;&#1072;%20&#1090;&#1077;&#1087;&#1083;&#1072;%2001.01.16-30.06.1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ikonorova/Desktop/&#1058;&#1072;&#1088;&#1080;&#1092;&#1085;&#1072;&#1103;%20&#1082;&#1086;&#1084;&#1087;&#1072;&#1085;&#1080;&#1103;%202017/&#1058;&#1050;%20&#1048;&#1085;&#1090;&#1077;&#1075;&#1088;&#1072;&#1094;&#1080;&#1103;%202017/&#1055;&#1077;&#1088;&#1077;&#1076;&#1072;&#1095;&#1072;%20&#1089;&#1090;&#1086;&#1095;&#1085;&#1099;&#1093;%20&#1074;&#1086;&#1076;/&#1048;&#1090;&#1086;&#1075;%20&#1056;R.PROG.FIN.POTR.OKK.VO.2017.2.16%20&#1048;&#1085;&#1090;&#1077;&#1075;&#1088;&#1072;&#1094;&#1080;&#1103;%2010.08.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BALANCE"/>
      <sheetName val="PROGNOS"/>
      <sheetName val="PROJECT"/>
      <sheetName val="REPORT"/>
      <sheetName val="1"/>
      <sheetName val="2"/>
      <sheetName val="3"/>
      <sheetName val="4"/>
      <sheetName val="5"/>
      <sheetName val="6"/>
      <sheetName val="7"/>
      <sheetName val="8"/>
      <sheetName val="9"/>
      <sheetName val="10"/>
      <sheetName val="11"/>
      <sheetName val="12"/>
      <sheetName val="13"/>
      <sheetName val="14"/>
      <sheetName val="ZR"/>
      <sheetName val="ZE"/>
      <sheetName val="REP"/>
      <sheetName val="PRN"/>
      <sheetName val="GOT"/>
      <sheetName val="GOC"/>
      <sheetName val="REED"/>
      <sheetName val="MD1"/>
      <sheetName val="MD2"/>
      <sheetName val="MD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ая данных"/>
      <sheetName val="нвв"/>
      <sheetName val="3 (общая)"/>
      <sheetName val="3 (субабоненты)"/>
      <sheetName val="4 (физика общая)"/>
      <sheetName val="4 (тариф общая)"/>
      <sheetName val="4 (субабоненты)"/>
      <sheetName val="5 (тариф общая)"/>
      <sheetName val="5 (субабоненты)"/>
      <sheetName val="6 (общая)"/>
      <sheetName val="6 (субабоненты)"/>
      <sheetName val="1.15"/>
      <sheetName val="1.16"/>
      <sheetName val="1.17"/>
      <sheetName val="1.17.1."/>
      <sheetName val="1.18.2"/>
      <sheetName val="1.20"/>
      <sheetName val="1.20.3"/>
      <sheetName val="1.21.3"/>
      <sheetName val="1.24"/>
      <sheetName val="1.25"/>
      <sheetName val="1.27"/>
      <sheetName val="30 (тариф общая)"/>
      <sheetName val="2.1"/>
      <sheetName val="2.2"/>
      <sheetName val="затраты"/>
    </sheetNames>
    <sheetDataSet>
      <sheetData sheetId="0"/>
      <sheetData sheetId="1"/>
      <sheetData sheetId="2"/>
      <sheetData sheetId="3"/>
      <sheetData sheetId="4"/>
      <sheetData sheetId="5"/>
      <sheetData sheetId="6"/>
      <sheetData sheetId="7"/>
      <sheetData sheetId="8"/>
      <sheetData sheetId="9">
        <row r="18">
          <cell r="H18">
            <v>11.594652379998299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траты"/>
      <sheetName val="амортиз"/>
      <sheetName val="амортиз (в рэк)"/>
      <sheetName val="фот11"/>
      <sheetName val="распред (3)"/>
      <sheetName val="распред (2013)"/>
      <sheetName val="штатное расп.2013"/>
      <sheetName val="охр (прогноз13)"/>
      <sheetName val="охрфакт12 (проверка) (4)"/>
      <sheetName val="вода11"/>
      <sheetName val="вода13"/>
      <sheetName val="цтп ээ12 (3)"/>
      <sheetName val="потери тэ и тнфакт11"/>
      <sheetName val="по актам (проверено)"/>
      <sheetName val="Лист1"/>
      <sheetName val="Лист2"/>
      <sheetName val="Лис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12"/>
      <sheetName val="охр2012"/>
      <sheetName val="охр1кв12"/>
      <sheetName val="охр2кв12"/>
      <sheetName val="охр3кв12"/>
      <sheetName val="охр4кв12"/>
      <sheetName val="распред (2012)"/>
      <sheetName val="распред (2012зп)"/>
      <sheetName val="прочие (ээ)"/>
      <sheetName val="прочие(тэ)"/>
      <sheetName val="штатное расп.2014"/>
      <sheetName val="распред (2014)"/>
      <sheetName val="охр (прогноз14)"/>
    </sheetNames>
    <sheetDataSet>
      <sheetData sheetId="0" refreshError="1"/>
      <sheetData sheetId="1" refreshError="1"/>
      <sheetData sheetId="2" refreshError="1"/>
      <sheetData sheetId="3" refreshError="1"/>
      <sheetData sheetId="4" refreshError="1"/>
      <sheetData sheetId="5" refreshError="1"/>
      <sheetData sheetId="6">
        <row r="4">
          <cell r="B4">
            <v>1052796.4992</v>
          </cell>
          <cell r="D4">
            <v>2272176.372</v>
          </cell>
        </row>
        <row r="10">
          <cell r="B10">
            <v>863658.21870000008</v>
          </cell>
          <cell r="D10">
            <v>2183162.7889999999</v>
          </cell>
        </row>
        <row r="16">
          <cell r="B16">
            <v>640319.49</v>
          </cell>
          <cell r="D16">
            <v>1712890.6069999998</v>
          </cell>
        </row>
        <row r="22">
          <cell r="B22">
            <v>806125.33</v>
          </cell>
          <cell r="D22">
            <v>1834306.9890000001</v>
          </cell>
        </row>
      </sheetData>
      <sheetData sheetId="7">
        <row r="4">
          <cell r="B4">
            <v>1052796.4992</v>
          </cell>
          <cell r="D4">
            <v>1033619.44</v>
          </cell>
        </row>
        <row r="10">
          <cell r="B10">
            <v>863658.21870000008</v>
          </cell>
          <cell r="D10">
            <v>986054.23</v>
          </cell>
        </row>
        <row r="16">
          <cell r="B16">
            <v>640319.49</v>
          </cell>
          <cell r="D16">
            <v>806128.39</v>
          </cell>
        </row>
        <row r="22">
          <cell r="B22">
            <v>806125.33</v>
          </cell>
          <cell r="D22">
            <v>792959.63</v>
          </cell>
        </row>
      </sheetData>
      <sheetData sheetId="8"/>
      <sheetData sheetId="9"/>
      <sheetData sheetId="10" refreshError="1"/>
      <sheetData sheetId="11"/>
      <sheetData sheetId="12">
        <row r="20">
          <cell r="B20">
            <v>6486198.5199999996</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I"/>
      <sheetName val="Readme"/>
      <sheetName val="Balance"/>
      <sheetName val="Balance_inf"/>
      <sheetName val="Structure_%"/>
      <sheetName val="Structure_abs"/>
      <sheetName val="Сoefficients"/>
      <sheetName val="FSFO"/>
      <sheetName val="623-r"/>
      <sheetName val="Debts"/>
      <sheetName val="Profitability"/>
      <sheetName val="Liquidity"/>
      <sheetName val="Assets"/>
      <sheetName val="Stocks"/>
      <sheetName val="buisness_activity"/>
      <sheetName val="Results"/>
      <sheetName val="Break-even"/>
      <sheetName val="Debt-Graf"/>
      <sheetName val="Kredit-Graf"/>
      <sheetName val="Kla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траты11"/>
      <sheetName val="затраты12 (2)"/>
      <sheetName val="затраты12"/>
      <sheetName val="потери тэ и тнфакт10 12"/>
      <sheetName val="потери теплоносителя 2011"/>
      <sheetName val="цтп ээ12 (3)"/>
      <sheetName val="цтп ээ12 (2)"/>
      <sheetName val="цтп ээ12"/>
      <sheetName val="зп2010 12"/>
      <sheetName val="распред"/>
      <sheetName val="Теп10"/>
      <sheetName val="амортиз"/>
      <sheetName val="охр12"/>
      <sheetName val="охрфакт12 (проверка)"/>
      <sheetName val="охрфакт12 (проверка) (2)"/>
      <sheetName val="охрфакт12"/>
      <sheetName val="охрплан12"/>
      <sheetName val="вода12"/>
      <sheetName val="налоги12"/>
      <sheetName val="охр (2)"/>
      <sheetName val="охр"/>
      <sheetName val="цтп"/>
      <sheetName val="цтп (2)"/>
      <sheetName val="Лист3"/>
      <sheetName val="Лист3 (3)"/>
      <sheetName val="Лист3 (2)"/>
      <sheetName val="охрфакт12 (проверка) (3)"/>
      <sheetName val="охрфакт12 (проверка) (4)"/>
      <sheetName val="охр (прогноз13)"/>
      <sheetName val="распред (20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wb"/>
      <sheetName val="mod_Tit"/>
      <sheetName val="Инструкция"/>
      <sheetName val="Лог обновления"/>
      <sheetName val="Титульный"/>
      <sheetName val="Методика"/>
      <sheetName val="Титульный &quot;ПП&quot;"/>
      <sheetName val="список листов ПП"/>
      <sheetName val="1 ПО"/>
      <sheetName val="2 Баланс"/>
      <sheetName val="2.1 Справка к балансу"/>
      <sheetName val="3 Перечень абонентов"/>
      <sheetName val="4 План эффективности"/>
      <sheetName val="5 Отчет"/>
      <sheetName val="6 ПМ ОС"/>
      <sheetName val="7 ПМ сети"/>
      <sheetName val="8 ПМ КНС"/>
      <sheetName val="9 Расчет электроэнергии"/>
      <sheetName val="10 Целевые показатели"/>
      <sheetName val="11 Прием и передача стоков"/>
      <sheetName val="Титульный &quot;Расчет ФП ОКК&quot;"/>
      <sheetName val="список листов ФП ОКК"/>
      <sheetName val="1 Краткие сведения"/>
      <sheetName val="2 Калькуляция ВО ОТ"/>
      <sheetName val="2.1 Смета расходов"/>
      <sheetName val="2.2 Калькуляция ВО ДТ"/>
      <sheetName val="3 Реагенты"/>
      <sheetName val="4 Электроэнергия"/>
      <sheetName val="5 ФОТ"/>
      <sheetName val="5.1 Справка 1 по ФОТ"/>
      <sheetName val="5.2 Справка 2 по ФОТ"/>
      <sheetName val="6 Амортизация"/>
      <sheetName val="6.1 Справка по ОС"/>
      <sheetName val="6.2 Справка по амортизации"/>
      <sheetName val="7 Источники фин. кап.влож."/>
      <sheetName val="8 Аренда"/>
      <sheetName val="9 Ремонт"/>
      <sheetName val="9.1 Справка по ремонту"/>
      <sheetName val="9.2 Фактический отчет за БП"/>
      <sheetName val="10 ГСМ"/>
      <sheetName val="11 Цеховые расходы"/>
      <sheetName val="11.1 Распределение ЦР по циклам"/>
      <sheetName val="12 Сторонние услуги"/>
      <sheetName val="13 Прочие прямые расходы"/>
      <sheetName val="14 Налоги"/>
      <sheetName val="15 Общеэксп. расходы"/>
      <sheetName val="16 Распределение КР"/>
      <sheetName val="16.1 Распределение КР по циклам"/>
      <sheetName val="17 Индексы"/>
      <sheetName val="18.1 Расчет тарифа (затраты)"/>
      <sheetName val="18.2 Расчет тарифа (аналоги)"/>
      <sheetName val="18.3 Расчет тарифа (индексация)"/>
      <sheetName val="Комментарии"/>
      <sheetName val="Проверка"/>
      <sheetName val="TEHSHEET"/>
      <sheetName val="et_union"/>
      <sheetName val="AllSheetsInThisWorkbook"/>
      <sheetName val="modUpdTemplMain"/>
      <sheetName val="modfrmCheckUpdates"/>
      <sheetName val="modInfo"/>
      <sheetName val="modInstruction"/>
      <sheetName val="modServiceModule"/>
      <sheetName val="mod_Coms"/>
      <sheetName val="modCheck"/>
      <sheetName val="modCommandButton"/>
      <sheetName val="modfrmReestr"/>
      <sheetName val="modfrmDateChoose"/>
      <sheetName val="REESTR_MO"/>
      <sheetName val="mod_01"/>
      <sheetName val="mod_02"/>
      <sheetName val="mod_03"/>
      <sheetName val="mod_04"/>
      <sheetName val="mod_05"/>
      <sheetName val="mod_06"/>
      <sheetName val="mod_07"/>
      <sheetName val="mod_08"/>
      <sheetName val="mod_09"/>
      <sheetName val="mod_10"/>
      <sheetName val="mod_11"/>
      <sheetName val="mod_44"/>
      <sheetName val="mod_12"/>
      <sheetName val="mod_14"/>
      <sheetName val="mod_15"/>
      <sheetName val="mod_16"/>
      <sheetName val="mod_17"/>
      <sheetName val="mod_18"/>
      <sheetName val="mod_19"/>
      <sheetName val="mod_20"/>
      <sheetName val="mod_21"/>
      <sheetName val="mod_22"/>
      <sheetName val="mod_23"/>
      <sheetName val="mod_24"/>
      <sheetName val="mod_25"/>
      <sheetName val="mod_26"/>
      <sheetName val="mod_27"/>
      <sheetName val="mod_28"/>
      <sheetName val="mod_29"/>
      <sheetName val="mod_30"/>
      <sheetName val="mod_31"/>
      <sheetName val="mod_32"/>
      <sheetName val="mod_33"/>
      <sheetName val="mod_34"/>
      <sheetName val="mod_35"/>
      <sheetName val="mod_36"/>
      <sheetName val="mod_37"/>
      <sheetName val="mod_38"/>
      <sheetName val="mod_39"/>
      <sheetName val="mod_40"/>
      <sheetName val="mod_41"/>
      <sheetName val="mod_42"/>
      <sheetName val="mod_43"/>
      <sheetName val="REESTR_FILTERED"/>
      <sheetName val="REESTR_ORG_VO"/>
      <sheetName val="КалькРасчет"/>
      <sheetName val="П3"/>
      <sheetName val="Ф3"/>
      <sheetName val="Ф4"/>
      <sheetName val="Ф6"/>
      <sheetName val="Ф7"/>
    </sheetNames>
    <sheetDataSet>
      <sheetData sheetId="0"/>
      <sheetData sheetId="1"/>
      <sheetData sheetId="2"/>
      <sheetData sheetId="3"/>
      <sheetData sheetId="4">
        <row r="15">
          <cell r="D15">
            <v>2017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чие (ээ)"/>
      <sheetName val="прочие(тэ)"/>
      <sheetName val="материалы"/>
      <sheetName val="затраты"/>
      <sheetName val="цтп ээ12 (на самом деле)"/>
      <sheetName val="цтп ээ12 (не надо)"/>
      <sheetName val="распред (2012)"/>
      <sheetName val="распред (2012зп)"/>
      <sheetName val="охр (прогноз14)"/>
      <sheetName val="распред (2014)"/>
      <sheetName val="фот12"/>
      <sheetName val="штатное расп.2014"/>
      <sheetName val="объемы14"/>
      <sheetName val="объемы2012"/>
      <sheetName val="вода1214 (рэк)"/>
      <sheetName val="вода1214"/>
      <sheetName val="расчет 2012"/>
      <sheetName val="потери тэ и тнфакт12"/>
      <sheetName val="амортиз (в рэк)"/>
      <sheetName val="Лист1"/>
      <sheetName val="Лист2"/>
      <sheetName val="Лис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мортизация 2012"/>
      <sheetName val="Амортизация 2013"/>
      <sheetName val="Амортизация 2014"/>
      <sheetName val="расходы 2012"/>
      <sheetName val="Амортиз имущество2015"/>
      <sheetName val="Амортиз имущество2016"/>
      <sheetName val="1.3"/>
      <sheetName val="1.4"/>
      <sheetName val="1.5"/>
      <sheetName val="1.6"/>
      <sheetName val="1.15 (2)"/>
      <sheetName val="1,16 (2)"/>
      <sheetName val="1.17"/>
      <sheetName val="1.17.1"/>
      <sheetName val="1.18.2"/>
      <sheetName val="1.20"/>
      <sheetName val="1.20.3"/>
      <sheetName val="1.24"/>
      <sheetName val="1.21.3"/>
      <sheetName val="1.25"/>
      <sheetName val="1.27"/>
      <sheetName val="1.30"/>
      <sheetName val="2.1"/>
      <sheetName val="2.2 "/>
      <sheetName val="СВОД"/>
      <sheetName val="общехоз"/>
      <sheetName val="Индекс"/>
      <sheetName val="нв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55">
          <cell r="H55">
            <v>309.60699999999997</v>
          </cell>
        </row>
      </sheetData>
      <sheetData sheetId="24">
        <row r="31">
          <cell r="E31">
            <v>478.09</v>
          </cell>
          <cell r="H31">
            <v>482.775282</v>
          </cell>
          <cell r="K31">
            <v>487.5064797636</v>
          </cell>
        </row>
        <row r="37">
          <cell r="E37">
            <v>1647.76</v>
          </cell>
          <cell r="H37">
            <v>1647.76</v>
          </cell>
          <cell r="K37">
            <v>1663.908048</v>
          </cell>
        </row>
        <row r="38">
          <cell r="E38">
            <v>67.11</v>
          </cell>
          <cell r="H38">
            <v>67.767678000000004</v>
          </cell>
          <cell r="K38">
            <v>68.431801244400006</v>
          </cell>
        </row>
        <row r="39">
          <cell r="E39">
            <v>5362.6972999999998</v>
          </cell>
          <cell r="H39">
            <v>5415.2517335399998</v>
          </cell>
          <cell r="K39">
            <v>5468.3212005286914</v>
          </cell>
        </row>
        <row r="70">
          <cell r="H70">
            <v>11923.304348739999</v>
          </cell>
          <cell r="K70">
            <v>12040.152731357652</v>
          </cell>
        </row>
        <row r="88">
          <cell r="D88">
            <v>1323.3380000000002</v>
          </cell>
          <cell r="E88">
            <v>4399.8075846000002</v>
          </cell>
          <cell r="H88">
            <v>4415.67902352908</v>
          </cell>
          <cell r="K88">
            <v>4431.7060025596647</v>
          </cell>
        </row>
        <row r="90">
          <cell r="E90">
            <v>11823.5813</v>
          </cell>
        </row>
        <row r="95">
          <cell r="E95">
            <v>8.8857887600000005</v>
          </cell>
        </row>
        <row r="97">
          <cell r="E97">
            <v>1.9746197244444446</v>
          </cell>
        </row>
        <row r="98">
          <cell r="F98">
            <v>684663.00471957214</v>
          </cell>
          <cell r="G98">
            <v>684663.00471957214</v>
          </cell>
          <cell r="I98">
            <v>689541.34856126201</v>
          </cell>
          <cell r="J98">
            <v>689541.34856126201</v>
          </cell>
          <cell r="L98">
            <v>695148.9836248362</v>
          </cell>
          <cell r="M98">
            <v>695148.9836248362</v>
          </cell>
        </row>
        <row r="102">
          <cell r="D102">
            <v>1449.639999987148</v>
          </cell>
          <cell r="E102">
            <v>1829.962662083778</v>
          </cell>
          <cell r="H102">
            <v>1847.8962961721991</v>
          </cell>
          <cell r="K102">
            <v>1866.0056798746868</v>
          </cell>
        </row>
        <row r="103">
          <cell r="F103">
            <v>204.93842667036344</v>
          </cell>
          <cell r="G103">
            <v>206.94682325173304</v>
          </cell>
          <cell r="I103">
            <v>206.94682325173304</v>
          </cell>
          <cell r="J103">
            <v>208.97490211960005</v>
          </cell>
          <cell r="L103">
            <v>208.97490211960005</v>
          </cell>
          <cell r="M103">
            <v>211.02285616037213</v>
          </cell>
        </row>
        <row r="107">
          <cell r="E107">
            <v>18053.351546683778</v>
          </cell>
          <cell r="H107">
            <v>18186.879668441277</v>
          </cell>
          <cell r="K107">
            <v>18337.864413792006</v>
          </cell>
        </row>
        <row r="108">
          <cell r="F108">
            <v>2.0307064392558889</v>
          </cell>
          <cell r="G108">
            <v>2.0327148358372584</v>
          </cell>
          <cell r="I108">
            <v>2.0457237527484318</v>
          </cell>
          <cell r="J108">
            <v>2.0477518316162988</v>
          </cell>
          <cell r="L108">
            <v>2.0627055251191631</v>
          </cell>
          <cell r="M108">
            <v>2.0647534791599349</v>
          </cell>
        </row>
      </sheetData>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01"/>
      <sheetName val="Проект"/>
      <sheetName val="Анализ"/>
      <sheetName val="Отчет"/>
      <sheetName val="Sales&amp;Costs"/>
      <sheetName val="Debt Service"/>
      <sheetName val="Profit"/>
      <sheetName val="Cash Flow"/>
      <sheetName val="Опции"/>
      <sheetName val="Язык"/>
      <sheetName val="расходы"/>
      <sheetName val="сметный_расчет"/>
      <sheetName val="ОС"/>
      <sheetName val="доходы"/>
    </sheetNames>
    <sheetDataSet>
      <sheetData sheetId="0" refreshError="1"/>
      <sheetData sheetId="1" refreshError="1">
        <row r="7">
          <cell r="D7">
            <v>41640</v>
          </cell>
        </row>
        <row r="8">
          <cell r="D8">
            <v>40</v>
          </cell>
        </row>
        <row r="9">
          <cell r="D9">
            <v>2</v>
          </cell>
          <cell r="E9" t="str">
            <v>кв.</v>
          </cell>
        </row>
        <row r="10">
          <cell r="D10">
            <v>90</v>
          </cell>
        </row>
        <row r="11">
          <cell r="B11" t="str">
            <v>тыс. руб.</v>
          </cell>
          <cell r="D11">
            <v>7</v>
          </cell>
        </row>
        <row r="12">
          <cell r="B12" t="str">
            <v>$</v>
          </cell>
          <cell r="D12">
            <v>1</v>
          </cell>
        </row>
        <row r="17">
          <cell r="D17">
            <v>0</v>
          </cell>
        </row>
        <row r="18">
          <cell r="D18" t="b">
            <v>0</v>
          </cell>
        </row>
        <row r="19">
          <cell r="B19" t="str">
            <v>тыс. руб.</v>
          </cell>
          <cell r="D19">
            <v>1</v>
          </cell>
        </row>
        <row r="20">
          <cell r="D20" t="b">
            <v>1</v>
          </cell>
        </row>
        <row r="25">
          <cell r="F25">
            <v>2014</v>
          </cell>
        </row>
        <row r="26">
          <cell r="F26">
            <v>1</v>
          </cell>
        </row>
        <row r="33">
          <cell r="F33" t="str">
            <v>"0"</v>
          </cell>
          <cell r="G33" t="str">
            <v>1 кв. 2014</v>
          </cell>
          <cell r="H33" t="str">
            <v>2 кв. 2014</v>
          </cell>
          <cell r="I33" t="str">
            <v>3 кв. 2014</v>
          </cell>
          <cell r="J33" t="str">
            <v>4 кв. 2014</v>
          </cell>
          <cell r="K33" t="str">
            <v>1 кв. 2015</v>
          </cell>
          <cell r="L33" t="str">
            <v>2 кв. 2015</v>
          </cell>
          <cell r="M33" t="str">
            <v>3 кв. 2015</v>
          </cell>
          <cell r="N33" t="str">
            <v>4 кв. 2015</v>
          </cell>
          <cell r="O33" t="str">
            <v>1 кв. 2016</v>
          </cell>
          <cell r="P33" t="str">
            <v>2 кв. 2016</v>
          </cell>
          <cell r="Q33" t="str">
            <v>3 кв. 2016</v>
          </cell>
          <cell r="R33" t="str">
            <v>4 кв. 2016</v>
          </cell>
          <cell r="S33" t="str">
            <v>1 кв. 2017</v>
          </cell>
          <cell r="T33" t="str">
            <v>2 кв. 2017</v>
          </cell>
          <cell r="U33" t="str">
            <v>3 кв. 2017</v>
          </cell>
          <cell r="V33" t="str">
            <v>4 кв. 2017</v>
          </cell>
          <cell r="W33" t="str">
            <v>1 кв. 2018</v>
          </cell>
          <cell r="X33" t="str">
            <v>2 кв. 2018</v>
          </cell>
          <cell r="Y33" t="str">
            <v>3 кв. 2018</v>
          </cell>
          <cell r="Z33" t="str">
            <v>4 кв. 2018</v>
          </cell>
          <cell r="AA33" t="str">
            <v>1 кв. 2019</v>
          </cell>
          <cell r="AB33" t="str">
            <v>2 кв. 2019</v>
          </cell>
          <cell r="AC33" t="str">
            <v>3 кв. 2019</v>
          </cell>
          <cell r="AD33" t="str">
            <v>4 кв. 2019</v>
          </cell>
          <cell r="AE33" t="str">
            <v>1 кв. 2020</v>
          </cell>
          <cell r="AF33" t="str">
            <v>2 кв. 2020</v>
          </cell>
          <cell r="AG33" t="str">
            <v>3 кв. 2020</v>
          </cell>
          <cell r="AH33" t="str">
            <v>4 кв. 2020</v>
          </cell>
          <cell r="AI33" t="str">
            <v>1 кв. 2021</v>
          </cell>
          <cell r="AJ33" t="str">
            <v>2 кв. 2021</v>
          </cell>
          <cell r="AK33" t="str">
            <v>3 кв. 2021</v>
          </cell>
          <cell r="AL33" t="str">
            <v>4 кв. 2021</v>
          </cell>
          <cell r="AM33" t="str">
            <v>1 кв. 2022</v>
          </cell>
          <cell r="AN33" t="str">
            <v>2 кв. 2022</v>
          </cell>
          <cell r="AO33" t="str">
            <v>3 кв. 2022</v>
          </cell>
          <cell r="AP33" t="str">
            <v>4 кв. 2022</v>
          </cell>
          <cell r="AQ33" t="str">
            <v>1 кв. 2023</v>
          </cell>
          <cell r="AR33" t="str">
            <v>2 кв. 2023</v>
          </cell>
          <cell r="AS33" t="str">
            <v>3 кв. 2023</v>
          </cell>
          <cell r="AT33" t="str">
            <v>4 кв. 2023</v>
          </cell>
        </row>
        <row r="35">
          <cell r="F35">
            <v>2</v>
          </cell>
        </row>
        <row r="853">
          <cell r="B853">
            <v>0</v>
          </cell>
        </row>
        <row r="876">
          <cell r="B876">
            <v>0</v>
          </cell>
          <cell r="C876">
            <v>30</v>
          </cell>
        </row>
        <row r="877">
          <cell r="B877">
            <v>0</v>
          </cell>
          <cell r="C877">
            <v>30</v>
          </cell>
        </row>
        <row r="993">
          <cell r="B993">
            <v>0.18</v>
          </cell>
        </row>
        <row r="994">
          <cell r="B994">
            <v>90</v>
          </cell>
        </row>
        <row r="995">
          <cell r="B995">
            <v>1</v>
          </cell>
        </row>
        <row r="1048">
          <cell r="B1048">
            <v>0.2</v>
          </cell>
        </row>
        <row r="1049">
          <cell r="B1049">
            <v>90</v>
          </cell>
        </row>
      </sheetData>
      <sheetData sheetId="2" refreshError="1">
        <row r="9">
          <cell r="E9">
            <v>2</v>
          </cell>
        </row>
      </sheetData>
      <sheetData sheetId="3" refreshError="1"/>
      <sheetData sheetId="4" refreshError="1"/>
      <sheetData sheetId="5" refreshError="1"/>
      <sheetData sheetId="6" refreshError="1"/>
      <sheetData sheetId="7" refreshError="1"/>
      <sheetData sheetId="8" refreshError="1">
        <row r="5">
          <cell r="B5" t="str">
            <v>5.12</v>
          </cell>
        </row>
        <row r="10">
          <cell r="B10" t="b">
            <v>0</v>
          </cell>
        </row>
        <row r="13">
          <cell r="B13" t="b">
            <v>0</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кабрь ф2"/>
      <sheetName val="декабрь"/>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Краткие сведения по организации"/>
      <sheetName val="Содержание"/>
      <sheetName val="Список листов"/>
      <sheetName val="Справочники"/>
      <sheetName val="Надежность"/>
      <sheetName val="План мероприятий"/>
      <sheetName val="Отчет об использовании средств"/>
      <sheetName val="Баланс тепл. энергии"/>
      <sheetName val="Структура пол. отпуска ТЭ"/>
      <sheetName val="Перечень абонентов"/>
      <sheetName val="Расчет покупной ТЭ"/>
      <sheetName val="Расчет эл. энергии"/>
      <sheetName val="Расчет водопотребления"/>
      <sheetName val="Расчет водоотведения"/>
      <sheetName val="Расчет численности и ФОТ"/>
      <sheetName val="Расчет расходов на опл.труда"/>
      <sheetName val="Расчет амортиз. отчисл."/>
      <sheetName val="Справка о сост. основ.фондов"/>
      <sheetName val="Расшифровка по налогам"/>
      <sheetName val="Пусконаладочные работы"/>
      <sheetName val="Общепроиз.расходы (прочие)"/>
      <sheetName val="Общехоз. расходы (прочие)"/>
      <sheetName val="Затраты на ремонт"/>
      <sheetName val="Справка (затраты на ремонт)"/>
      <sheetName val="Расчет балан. прибыли"/>
      <sheetName val="Смета расходов"/>
      <sheetName val="Калькуляция расходов"/>
      <sheetName val="Проверка"/>
      <sheetName val="et_union"/>
      <sheetName val="TEHSHEET"/>
      <sheetName val="modClassifierValidate"/>
      <sheetName val="REESTR_ORG"/>
      <sheetName val="REESTR_FILTERED"/>
      <sheetName val="REESTR_MO"/>
      <sheetName val="modCommandButton"/>
      <sheetName val="modDblClick"/>
      <sheetName val="modfrmDateChoose"/>
      <sheetName val="modfrmReestr"/>
      <sheetName val="modHyp"/>
      <sheetName val="modInfo"/>
      <sheetName val="modReestr"/>
      <sheetName val="modServiceModule"/>
      <sheetName val="modPROV"/>
      <sheetName val="modChange"/>
      <sheetName val="AllSheetsInThisWorkbook"/>
      <sheetName val="modButtonClick"/>
      <sheetName val="modUpdTemplMain"/>
    </sheetNames>
    <sheetDataSet>
      <sheetData sheetId="0" refreshError="1"/>
      <sheetData sheetId="1" refreshError="1"/>
      <sheetData sheetId="2" refreshError="1"/>
      <sheetData sheetId="3" refreshError="1"/>
      <sheetData sheetId="4" refreshError="1">
        <row r="36">
          <cell r="D36" t="str">
            <v>Сергеев Алексей Викторович</v>
          </cell>
        </row>
        <row r="37">
          <cell r="D37" t="str">
            <v>Директор ООО "Химград"</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et_union_hor"/>
      <sheetName val="modProv"/>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 val="modfrmDateChoose"/>
    </sheetNames>
    <sheetDataSet>
      <sheetData sheetId="0"/>
      <sheetData sheetId="1"/>
      <sheetData sheetId="2">
        <row r="7">
          <cell r="F7" t="str">
            <v>Республика Татарстан</v>
          </cell>
        </row>
        <row r="9">
          <cell r="F9">
            <v>2018</v>
          </cell>
        </row>
        <row r="11">
          <cell r="F11" t="str">
            <v>ООО "ТранзитЭнергоМонтаж"</v>
          </cell>
        </row>
      </sheetData>
      <sheetData sheetId="3"/>
      <sheetData sheetId="4"/>
      <sheetData sheetId="5"/>
      <sheetData sheetId="6">
        <row r="7">
          <cell r="G7">
            <v>0</v>
          </cell>
        </row>
      </sheetData>
      <sheetData sheetId="7"/>
      <sheetData sheetId="8"/>
      <sheetData sheetId="9"/>
      <sheetData sheetId="10">
        <row r="2">
          <cell r="E2">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sheetName val="Титульный"/>
      <sheetName val="Инструкция"/>
      <sheetName val="Краткие сведения по организации"/>
      <sheetName val="Содержание"/>
      <sheetName val="Список листов"/>
      <sheetName val="Т2 справ"/>
      <sheetName val="Т3 НиК"/>
      <sheetName val="Т4 План энерго"/>
      <sheetName val="Т5 факт энерго"/>
      <sheetName val="Т6 баланс ТЭ"/>
      <sheetName val="Т7 ПО"/>
      <sheetName val="Т8 ст-ть потерь"/>
      <sheetName val="Т9 вс"/>
      <sheetName val="T10 во"/>
      <sheetName val="Т11 ээ"/>
      <sheetName val="T12 ФОТ"/>
      <sheetName val="T13 аморт"/>
      <sheetName val="T14 аморт"/>
      <sheetName val="T15 налог"/>
      <sheetName val="T16 аренда"/>
      <sheetName val="T17 ОПР"/>
      <sheetName val="T18 ОХР"/>
      <sheetName val="T19 ремонт"/>
      <sheetName val="T20"/>
      <sheetName val="T21-ЭОТ"/>
      <sheetName val="T21-Долгосрочка"/>
      <sheetName val="Т22-Показатели"/>
      <sheetName val="Данные для показателей"/>
      <sheetName val="Т23-ГКРТТ"/>
      <sheetName val="тех.харки"/>
      <sheetName val="Эл.об-е"/>
      <sheetName val="перечень исп."/>
      <sheetName val="Т6 исправ"/>
      <sheetName val="et_union"/>
      <sheetName val="TEHSHEET"/>
      <sheetName val="modClassifierValidate"/>
      <sheetName val="REESTR_ORG"/>
      <sheetName val="REESTR_FILTERED"/>
      <sheetName val="REESTR_MO"/>
      <sheetName val="modCommandButton"/>
      <sheetName val="modDblClick"/>
      <sheetName val="modfrmDateChoose"/>
      <sheetName val="modfrmReestr"/>
      <sheetName val="modHyp"/>
      <sheetName val="modInfo"/>
      <sheetName val="modReestr"/>
      <sheetName val="modServiceModule"/>
      <sheetName val="modWindowClipboard"/>
      <sheetName val="modPROV"/>
      <sheetName val="modChange"/>
      <sheetName val="AllSheetsInThisWorkbook"/>
      <sheetName val="modButtonClick"/>
      <sheetName val="Проверка"/>
    </sheetNames>
    <sheetDataSet>
      <sheetData sheetId="0">
        <row r="2">
          <cell r="AX2" t="str">
            <v>Не определено</v>
          </cell>
          <cell r="AY2" t="str">
            <v>Не определено</v>
          </cell>
          <cell r="AZ2" t="str">
            <v>Не определено</v>
          </cell>
          <cell r="BA2" t="str">
            <v>Не определено</v>
          </cell>
          <cell r="BB2" t="str">
            <v>Не определено</v>
          </cell>
          <cell r="BC2" t="str">
            <v>Не определено</v>
          </cell>
          <cell r="BD2" t="str">
            <v>Не определено</v>
          </cell>
          <cell r="BE2" t="str">
            <v>Не определено</v>
          </cell>
        </row>
        <row r="3">
          <cell r="AX3" t="str">
            <v>NETS</v>
          </cell>
          <cell r="AY3" t="str">
            <v>водоотведение - очистка</v>
          </cell>
          <cell r="AZ3" t="str">
            <v>Статистический</v>
          </cell>
          <cell r="BA3" t="str">
            <v>Проект</v>
          </cell>
          <cell r="BB3" t="str">
            <v>Единовременный</v>
          </cell>
          <cell r="BC3" t="str">
            <v>Региональный шаблон</v>
          </cell>
          <cell r="BD3" t="str">
            <v>Атомарный</v>
          </cell>
          <cell r="BE3" t="str">
            <v>РЭК</v>
          </cell>
        </row>
        <row r="4">
          <cell r="AX4" t="str">
            <v>Аэропорты</v>
          </cell>
          <cell r="AY4" t="str">
            <v>водоотведение - передача</v>
          </cell>
          <cell r="AZ4" t="str">
            <v>Расчетный</v>
          </cell>
          <cell r="BA4" t="str">
            <v>Утвержден</v>
          </cell>
          <cell r="BB4" t="str">
            <v>Ежемесячный</v>
          </cell>
          <cell r="BC4" t="str">
            <v>Муниципальный шаблон</v>
          </cell>
          <cell r="BD4" t="str">
            <v>Сводный</v>
          </cell>
          <cell r="BE4" t="str">
            <v>ФСТ</v>
          </cell>
        </row>
        <row r="5">
          <cell r="AX5" t="str">
            <v>Газ</v>
          </cell>
          <cell r="AY5" t="str">
            <v>водоотведение - прием</v>
          </cell>
          <cell r="AZ5" t="str">
            <v>Обосновывающие материалы</v>
          </cell>
          <cell r="BB5" t="str">
            <v>Ежеквартальный</v>
          </cell>
          <cell r="BC5" t="str">
            <v>Шаблон от организации</v>
          </cell>
          <cell r="BE5" t="str">
            <v>Экспертная организация</v>
          </cell>
        </row>
        <row r="6">
          <cell r="AX6" t="str">
            <v>Железные дороги</v>
          </cell>
          <cell r="AY6" t="str">
            <v>водоснабжение - очистка</v>
          </cell>
          <cell r="BB6" t="str">
            <v>Ежегодный</v>
          </cell>
        </row>
        <row r="7">
          <cell r="AX7" t="str">
            <v>ЖКХ</v>
          </cell>
          <cell r="AY7" t="str">
            <v>водоснабжение - передача</v>
          </cell>
        </row>
        <row r="8">
          <cell r="AX8" t="str">
            <v>Медицина</v>
          </cell>
          <cell r="AY8" t="str">
            <v>водоснабжение - подъем</v>
          </cell>
        </row>
        <row r="9">
          <cell r="AX9" t="str">
            <v>Порты</v>
          </cell>
          <cell r="AY9" t="str">
            <v xml:space="preserve">выработка ТС  </v>
          </cell>
        </row>
        <row r="10">
          <cell r="AX10" t="str">
            <v>Связь</v>
          </cell>
          <cell r="AY10" t="str">
            <v>выработка ТС в режиме комбинированной выработки</v>
          </cell>
        </row>
        <row r="11">
          <cell r="AX11" t="str">
            <v>Транспорт</v>
          </cell>
          <cell r="AY11" t="str">
            <v>выработка электрической энергии</v>
          </cell>
        </row>
        <row r="12">
          <cell r="AX12" t="str">
            <v>Электроэнергетика</v>
          </cell>
          <cell r="AY12" t="str">
            <v>выработка+передача+сбыт ТС</v>
          </cell>
        </row>
        <row r="13">
          <cell r="AY13" t="str">
            <v>передача ТС</v>
          </cell>
        </row>
        <row r="14">
          <cell r="AY14" t="str">
            <v>передача ЭЭ</v>
          </cell>
        </row>
        <row r="15">
          <cell r="AY15" t="str">
            <v>сбыт ТС</v>
          </cell>
        </row>
        <row r="16">
          <cell r="AY16" t="str">
            <v>сбыт ЭЭ</v>
          </cell>
        </row>
        <row r="17">
          <cell r="AY17" t="str">
            <v>ТБО</v>
          </cell>
        </row>
      </sheetData>
      <sheetData sheetId="1"/>
      <sheetData sheetId="2">
        <row r="3">
          <cell r="G3" t="str">
            <v>Версия 1.1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B2" t="str">
            <v>да</v>
          </cell>
          <cell r="G2" t="str">
            <v>Передача+сбыт</v>
          </cell>
        </row>
        <row r="3">
          <cell r="B3" t="str">
            <v>нет</v>
          </cell>
          <cell r="G3" t="str">
            <v>Передача</v>
          </cell>
        </row>
      </sheetData>
      <sheetData sheetId="36"/>
      <sheetData sheetId="37"/>
      <sheetData sheetId="38"/>
      <sheetData sheetId="39">
        <row r="2">
          <cell r="D2" t="str">
            <v>Агрызский муниципальный район</v>
          </cell>
        </row>
        <row r="3">
          <cell r="D3" t="str">
            <v>Азнакаевский муниципальный район</v>
          </cell>
        </row>
        <row r="4">
          <cell r="D4" t="str">
            <v>Аксубаевский муниципальный район</v>
          </cell>
        </row>
        <row r="5">
          <cell r="D5" t="str">
            <v>Актанышский муниципальный район</v>
          </cell>
        </row>
        <row r="6">
          <cell r="D6" t="str">
            <v>Алексеевский муниципальный район</v>
          </cell>
        </row>
        <row r="7">
          <cell r="D7" t="str">
            <v>Алькеевский муниципальный район</v>
          </cell>
        </row>
        <row r="8">
          <cell r="D8" t="str">
            <v>Альметьевский муниципальный район</v>
          </cell>
        </row>
        <row r="9">
          <cell r="D9" t="str">
            <v>Апастовский муниципальный район</v>
          </cell>
        </row>
        <row r="10">
          <cell r="D10" t="str">
            <v>Арский муниципальный район</v>
          </cell>
        </row>
        <row r="11">
          <cell r="D11" t="str">
            <v>Атнинский муниципальный район</v>
          </cell>
        </row>
        <row r="12">
          <cell r="D12" t="str">
            <v>Бавлинский муниципальный район</v>
          </cell>
        </row>
        <row r="13">
          <cell r="D13" t="str">
            <v>Балтасинский муниципальный район</v>
          </cell>
        </row>
        <row r="14">
          <cell r="D14" t="str">
            <v>Бугульминский муниципальный район</v>
          </cell>
        </row>
        <row r="15">
          <cell r="D15" t="str">
            <v>Буинский муниципальный район</v>
          </cell>
        </row>
        <row r="16">
          <cell r="D16" t="str">
            <v>Верхнеуслонский муниципальный район</v>
          </cell>
        </row>
        <row r="17">
          <cell r="D17" t="str">
            <v>Высокогорский муниципальный район</v>
          </cell>
        </row>
        <row r="18">
          <cell r="D18" t="str">
            <v>Город Казань</v>
          </cell>
        </row>
        <row r="19">
          <cell r="D19" t="str">
            <v>Город Набережные Челны</v>
          </cell>
        </row>
        <row r="20">
          <cell r="D20" t="str">
            <v>Дрожжановский муниципальный район</v>
          </cell>
        </row>
        <row r="21">
          <cell r="D21" t="str">
            <v>Елабужский муниципальный район</v>
          </cell>
        </row>
        <row r="22">
          <cell r="D22" t="str">
            <v>Заинский муниципальный район</v>
          </cell>
        </row>
        <row r="23">
          <cell r="D23" t="str">
            <v>Зеленодольский муниципальный район</v>
          </cell>
        </row>
        <row r="24">
          <cell r="D24" t="str">
            <v>Кайбицкий муниципальный район</v>
          </cell>
        </row>
        <row r="25">
          <cell r="D25" t="str">
            <v>Камско-Устьинский муниципальный район</v>
          </cell>
        </row>
        <row r="26">
          <cell r="D26" t="str">
            <v>Кукморский муниципальный район</v>
          </cell>
        </row>
        <row r="27">
          <cell r="D27" t="str">
            <v>Лаишевский муниципальный район</v>
          </cell>
        </row>
        <row r="28">
          <cell r="D28" t="str">
            <v>Лениногорский муниципальный район</v>
          </cell>
        </row>
        <row r="29">
          <cell r="D29" t="str">
            <v>Мамадышский муниципальный район</v>
          </cell>
        </row>
        <row r="30">
          <cell r="D30" t="str">
            <v>Менделеевский муниципальный район</v>
          </cell>
        </row>
        <row r="31">
          <cell r="D31" t="str">
            <v>Мензелинский муниципальный район</v>
          </cell>
        </row>
        <row r="32">
          <cell r="D32" t="str">
            <v>Муслюмовский муниципальный район</v>
          </cell>
        </row>
        <row r="33">
          <cell r="D33" t="str">
            <v>Нижнекамский муниципальный район</v>
          </cell>
        </row>
        <row r="34">
          <cell r="D34" t="str">
            <v>Новошешминский муниципальный район</v>
          </cell>
        </row>
        <row r="35">
          <cell r="D35" t="str">
            <v>Нурлатский муниципальный район</v>
          </cell>
        </row>
        <row r="36">
          <cell r="D36" t="str">
            <v>Пестречинский муниципальный район</v>
          </cell>
        </row>
        <row r="37">
          <cell r="D37" t="str">
            <v>Рыбно-Слободский муниципальный район</v>
          </cell>
        </row>
        <row r="38">
          <cell r="D38" t="str">
            <v>Сабинский муниципальный район</v>
          </cell>
        </row>
        <row r="39">
          <cell r="D39" t="str">
            <v>Сармановский муниципальный район</v>
          </cell>
        </row>
        <row r="40">
          <cell r="D40" t="str">
            <v>Спасский муниципальный район</v>
          </cell>
        </row>
        <row r="41">
          <cell r="D41" t="str">
            <v>Тетюшский муниципальный район</v>
          </cell>
        </row>
        <row r="42">
          <cell r="D42" t="str">
            <v>Тукаевский муниципальный район</v>
          </cell>
        </row>
        <row r="43">
          <cell r="D43" t="str">
            <v>Тюлячинский муниципальный район</v>
          </cell>
        </row>
        <row r="44">
          <cell r="D44" t="str">
            <v>Черемшанский муниципальный район</v>
          </cell>
        </row>
        <row r="45">
          <cell r="D45" t="str">
            <v>Чистопольский муниципальный район</v>
          </cell>
        </row>
        <row r="46">
          <cell r="D46" t="str">
            <v>Ютазинский муниципальный район</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sheetName val="Инструкция"/>
      <sheetName val="Титульный"/>
      <sheetName val="Краткие сведения по организации"/>
      <sheetName val="Содержание"/>
      <sheetName val="Список листов"/>
      <sheetName val="Т2"/>
      <sheetName val="Т3"/>
      <sheetName val="Т4"/>
      <sheetName val="Т5"/>
      <sheetName val="Т6"/>
      <sheetName val="Т7"/>
      <sheetName val="Т8"/>
      <sheetName val="Т9"/>
      <sheetName val="T10"/>
      <sheetName val="Т11"/>
      <sheetName val="T12"/>
      <sheetName val="T13"/>
      <sheetName val="T14"/>
      <sheetName val="T15"/>
      <sheetName val="T16"/>
      <sheetName val="T18"/>
      <sheetName val="T17"/>
      <sheetName val="T19"/>
      <sheetName val="T20"/>
      <sheetName val="T21-ЭОТ"/>
      <sheetName val="T21-Долгосрочка"/>
      <sheetName val="Т22-Показатели"/>
      <sheetName val="Данные для показателей"/>
      <sheetName val="Т23"/>
      <sheetName val="et_union"/>
      <sheetName val="TEHSHEET"/>
      <sheetName val="modClassifierValidate"/>
      <sheetName val="REESTR_ORG"/>
      <sheetName val="REESTR_FILTERED"/>
      <sheetName val="REESTR_MO"/>
      <sheetName val="modCommandButton"/>
      <sheetName val="modDblClick"/>
      <sheetName val="modfrmDateChoose"/>
      <sheetName val="modfrmReestr"/>
      <sheetName val="modHyp"/>
      <sheetName val="modInfo"/>
      <sheetName val="modReestr"/>
      <sheetName val="modServiceModule"/>
      <sheetName val="modWindowClipboard"/>
      <sheetName val="modPROV"/>
      <sheetName val="modChange"/>
      <sheetName val="AllSheetsInThisWorkbook"/>
      <sheetName val="modButtonClick"/>
      <sheetName val="Проверка"/>
      <sheetName val="Лист1"/>
    </sheetNames>
    <sheetDataSet>
      <sheetData sheetId="0"/>
      <sheetData sheetId="1"/>
      <sheetData sheetId="2"/>
      <sheetData sheetId="3">
        <row r="15">
          <cell r="D15" t="str">
            <v xml:space="preserve"> ООО "Интеграция"</v>
          </cell>
        </row>
        <row r="28">
          <cell r="D28" t="str">
            <v>Город Казань</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Check"/>
      <sheetName val="Инструкция"/>
      <sheetName val="Обновление"/>
      <sheetName val="Лог обновления"/>
      <sheetName val="Титульный"/>
      <sheetName val="Список МО"/>
      <sheetName val="Периоды"/>
      <sheetName val="Калькуляция ТС-передача"/>
      <sheetName val="Электроэнергия"/>
      <sheetName val="Комментарии"/>
      <sheetName val="Проверка"/>
      <sheetName val="modUpdTemplMain"/>
      <sheetName val="modfrmCheckUpdates"/>
      <sheetName val="modInfo"/>
      <sheetName val="modfrmMonthYearChoose"/>
      <sheetName val="modfrmSetErr"/>
      <sheetName val="modServiceModule"/>
      <sheetName val="mod_04"/>
      <sheetName val="mod_03"/>
      <sheetName val="mod_mat"/>
      <sheetName val="mod_01"/>
      <sheetName val="mod_02"/>
      <sheetName val="AllSheetsInThisWorkbook"/>
      <sheetName val="et_union"/>
      <sheetName val="mod_wb"/>
      <sheetName val="et_union (2)"/>
      <sheetName val="mod_Coms"/>
      <sheetName val="TEHSHEET"/>
      <sheetName val="REESTR_MO"/>
      <sheetName val="modHyp"/>
      <sheetName val="modChange"/>
      <sheetName val="modCommandButton"/>
      <sheetName val="modReestr"/>
      <sheetName val="modfrmReestr"/>
      <sheetName val="modfrmDateChoose"/>
      <sheetName val="REESTR_FILTERED"/>
      <sheetName val="REESTR_ORG_WARM"/>
    </sheetNames>
    <sheetDataSet>
      <sheetData sheetId="0" refreshError="1"/>
      <sheetData sheetId="1" refreshError="1"/>
      <sheetData sheetId="2" refreshError="1"/>
      <sheetData sheetId="3" refreshError="1"/>
      <sheetData sheetId="4">
        <row r="16">
          <cell r="D16" t="str">
            <v>да</v>
          </cell>
        </row>
      </sheetData>
      <sheetData sheetId="5" refreshError="1"/>
      <sheetData sheetId="6" refreshError="1"/>
      <sheetData sheetId="7" refreshError="1"/>
      <sheetData sheetId="8">
        <row r="17">
          <cell r="H17">
            <v>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N2" t="str">
            <v>Город Казань</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wb"/>
      <sheetName val="mod_Tit"/>
      <sheetName val="Инструкция"/>
      <sheetName val="Лог обновления"/>
      <sheetName val="Титульный"/>
      <sheetName val="Методика"/>
      <sheetName val="Титульный &quot;ПП&quot;"/>
      <sheetName val="список листов ПП"/>
      <sheetName val="1 ПО"/>
      <sheetName val="2 Баланс"/>
      <sheetName val="2.1 Справка к балансу"/>
      <sheetName val="3 Перечень абонентов"/>
      <sheetName val="4 План эффективности"/>
      <sheetName val="5 Отчет"/>
      <sheetName val="6 ПМ ОС"/>
      <sheetName val="7 ПМ сети"/>
      <sheetName val="8 ПМ КНС"/>
      <sheetName val="9 Расчет электроэнергии"/>
      <sheetName val="10 Целевые показатели"/>
      <sheetName val="11 Прием и передача стоков"/>
      <sheetName val="Титульный &quot;Расчет ФП ОКК&quot;"/>
      <sheetName val="список листов ФП ОКК"/>
      <sheetName val="1 Краткие сведения"/>
      <sheetName val="2 Калькуляция ВО ОТ"/>
      <sheetName val="2.1 Смета расходов"/>
      <sheetName val="2.2 Калькуляция ВО ДТ"/>
      <sheetName val="3 Реагенты"/>
      <sheetName val="4 Электроэнергия"/>
      <sheetName val="5 ФОТ"/>
      <sheetName val="5.1 Справка 1 по ФОТ"/>
      <sheetName val="5.2 Справка 2 по ФОТ"/>
      <sheetName val="6 Амортизация"/>
      <sheetName val="6.1 Справка по ОС"/>
      <sheetName val="6.2 Справка по амортизации"/>
      <sheetName val="7 Источники фин. кап.влож."/>
      <sheetName val="8 Аренда"/>
      <sheetName val="9 Ремонт"/>
      <sheetName val="9.1 Справка по ремонту"/>
      <sheetName val="9.2 Фактический отчет за БП"/>
      <sheetName val="10 ГСМ"/>
      <sheetName val="11 Цеховые расходы"/>
      <sheetName val="11.1 Распределение ЦР по циклам"/>
      <sheetName val="12 Сторонние услуги"/>
      <sheetName val="13 Прочие прямые расходы"/>
      <sheetName val="14 Налоги"/>
      <sheetName val="15 Общеэксп. расходы"/>
      <sheetName val="16 Распределение КР"/>
      <sheetName val="16.1 Распределение КР по циклам"/>
      <sheetName val="17 Индексы"/>
      <sheetName val="18.1 Расчет тарифа (затраты)"/>
      <sheetName val="18.2 Расчет тарифа (аналоги)"/>
      <sheetName val="18.3 Расчет тарифа (индексация)"/>
      <sheetName val="Комментарии"/>
      <sheetName val="Проверка"/>
      <sheetName val="TEHSHEET"/>
      <sheetName val="et_union"/>
      <sheetName val="AllSheetsInThisWorkbook"/>
      <sheetName val="modUpdTemplMain"/>
      <sheetName val="modfrmCheckUpdates"/>
      <sheetName val="modInfo"/>
      <sheetName val="modInstruction"/>
      <sheetName val="modServiceModule"/>
      <sheetName val="mod_Coms"/>
      <sheetName val="modCheck"/>
      <sheetName val="modCommandButton"/>
      <sheetName val="modfrmReestr"/>
      <sheetName val="modfrmDateChoose"/>
      <sheetName val="REESTR_MO"/>
      <sheetName val="mod_01"/>
      <sheetName val="mod_02"/>
      <sheetName val="mod_03"/>
      <sheetName val="mod_04"/>
      <sheetName val="mod_05"/>
      <sheetName val="mod_06"/>
      <sheetName val="mod_07"/>
      <sheetName val="mod_08"/>
      <sheetName val="mod_09"/>
      <sheetName val="mod_10"/>
      <sheetName val="mod_11"/>
      <sheetName val="mod_44"/>
      <sheetName val="mod_12"/>
      <sheetName val="mod_14"/>
      <sheetName val="mod_15"/>
      <sheetName val="mod_16"/>
      <sheetName val="mod_17"/>
      <sheetName val="mod_18"/>
      <sheetName val="mod_19"/>
      <sheetName val="mod_20"/>
      <sheetName val="mod_21"/>
      <sheetName val="mod_22"/>
      <sheetName val="mod_23"/>
      <sheetName val="mod_24"/>
      <sheetName val="mod_25"/>
      <sheetName val="mod_26"/>
      <sheetName val="mod_27"/>
      <sheetName val="mod_28"/>
      <sheetName val="mod_29"/>
      <sheetName val="mod_30"/>
      <sheetName val="mod_31"/>
      <sheetName val="mod_32"/>
      <sheetName val="mod_33"/>
      <sheetName val="mod_34"/>
      <sheetName val="mod_35"/>
      <sheetName val="mod_36"/>
      <sheetName val="mod_37"/>
      <sheetName val="mod_38"/>
      <sheetName val="mod_39"/>
      <sheetName val="mod_40"/>
      <sheetName val="mod_41"/>
      <sheetName val="mod_42"/>
      <sheetName val="mod_43"/>
      <sheetName val="REESTR_FILTERED"/>
      <sheetName val="REESTR_ORG_VO"/>
      <sheetName val="КалькРасчет"/>
      <sheetName val="П3"/>
      <sheetName val="Ф3"/>
      <sheetName val="Ф4"/>
      <sheetName val="Ф6"/>
      <sheetName val="Ф7"/>
    </sheetNames>
    <sheetDataSet>
      <sheetData sheetId="0" refreshError="1"/>
      <sheetData sheetId="1" refreshError="1"/>
      <sheetData sheetId="2" refreshError="1"/>
      <sheetData sheetId="3" refreshError="1"/>
      <sheetData sheetId="4">
        <row r="15">
          <cell r="D15">
            <v>2017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tat.r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abSelected="1" topLeftCell="A19" zoomScale="70" zoomScaleNormal="70" workbookViewId="0">
      <selection activeCell="A46" sqref="A46"/>
    </sheetView>
  </sheetViews>
  <sheetFormatPr defaultRowHeight="12.75" x14ac:dyDescent="0.2"/>
  <cols>
    <col min="1" max="1" width="97.42578125" style="1" customWidth="1"/>
    <col min="2" max="2" width="29.7109375" style="1" customWidth="1"/>
    <col min="3" max="3" width="23.42578125" style="1" customWidth="1"/>
    <col min="4" max="256" width="9.140625" style="1"/>
    <col min="257" max="257" width="97.42578125" style="1" customWidth="1"/>
    <col min="258" max="258" width="29.7109375" style="1" customWidth="1"/>
    <col min="259" max="259" width="23.42578125" style="1" customWidth="1"/>
    <col min="260" max="512" width="9.140625" style="1"/>
    <col min="513" max="513" width="97.42578125" style="1" customWidth="1"/>
    <col min="514" max="514" width="29.7109375" style="1" customWidth="1"/>
    <col min="515" max="515" width="23.42578125" style="1" customWidth="1"/>
    <col min="516" max="768" width="9.140625" style="1"/>
    <col min="769" max="769" width="97.42578125" style="1" customWidth="1"/>
    <col min="770" max="770" width="29.7109375" style="1" customWidth="1"/>
    <col min="771" max="771" width="23.42578125" style="1" customWidth="1"/>
    <col min="772" max="1024" width="9.140625" style="1"/>
    <col min="1025" max="1025" width="97.42578125" style="1" customWidth="1"/>
    <col min="1026" max="1026" width="29.7109375" style="1" customWidth="1"/>
    <col min="1027" max="1027" width="23.42578125" style="1" customWidth="1"/>
    <col min="1028" max="1280" width="9.140625" style="1"/>
    <col min="1281" max="1281" width="97.42578125" style="1" customWidth="1"/>
    <col min="1282" max="1282" width="29.7109375" style="1" customWidth="1"/>
    <col min="1283" max="1283" width="23.42578125" style="1" customWidth="1"/>
    <col min="1284" max="1536" width="9.140625" style="1"/>
    <col min="1537" max="1537" width="97.42578125" style="1" customWidth="1"/>
    <col min="1538" max="1538" width="29.7109375" style="1" customWidth="1"/>
    <col min="1539" max="1539" width="23.42578125" style="1" customWidth="1"/>
    <col min="1540" max="1792" width="9.140625" style="1"/>
    <col min="1793" max="1793" width="97.42578125" style="1" customWidth="1"/>
    <col min="1794" max="1794" width="29.7109375" style="1" customWidth="1"/>
    <col min="1795" max="1795" width="23.42578125" style="1" customWidth="1"/>
    <col min="1796" max="2048" width="9.140625" style="1"/>
    <col min="2049" max="2049" width="97.42578125" style="1" customWidth="1"/>
    <col min="2050" max="2050" width="29.7109375" style="1" customWidth="1"/>
    <col min="2051" max="2051" width="23.42578125" style="1" customWidth="1"/>
    <col min="2052" max="2304" width="9.140625" style="1"/>
    <col min="2305" max="2305" width="97.42578125" style="1" customWidth="1"/>
    <col min="2306" max="2306" width="29.7109375" style="1" customWidth="1"/>
    <col min="2307" max="2307" width="23.42578125" style="1" customWidth="1"/>
    <col min="2308" max="2560" width="9.140625" style="1"/>
    <col min="2561" max="2561" width="97.42578125" style="1" customWidth="1"/>
    <col min="2562" max="2562" width="29.7109375" style="1" customWidth="1"/>
    <col min="2563" max="2563" width="23.42578125" style="1" customWidth="1"/>
    <col min="2564" max="2816" width="9.140625" style="1"/>
    <col min="2817" max="2817" width="97.42578125" style="1" customWidth="1"/>
    <col min="2818" max="2818" width="29.7109375" style="1" customWidth="1"/>
    <col min="2819" max="2819" width="23.42578125" style="1" customWidth="1"/>
    <col min="2820" max="3072" width="9.140625" style="1"/>
    <col min="3073" max="3073" width="97.42578125" style="1" customWidth="1"/>
    <col min="3074" max="3074" width="29.7109375" style="1" customWidth="1"/>
    <col min="3075" max="3075" width="23.42578125" style="1" customWidth="1"/>
    <col min="3076" max="3328" width="9.140625" style="1"/>
    <col min="3329" max="3329" width="97.42578125" style="1" customWidth="1"/>
    <col min="3330" max="3330" width="29.7109375" style="1" customWidth="1"/>
    <col min="3331" max="3331" width="23.42578125" style="1" customWidth="1"/>
    <col min="3332" max="3584" width="9.140625" style="1"/>
    <col min="3585" max="3585" width="97.42578125" style="1" customWidth="1"/>
    <col min="3586" max="3586" width="29.7109375" style="1" customWidth="1"/>
    <col min="3587" max="3587" width="23.42578125" style="1" customWidth="1"/>
    <col min="3588" max="3840" width="9.140625" style="1"/>
    <col min="3841" max="3841" width="97.42578125" style="1" customWidth="1"/>
    <col min="3842" max="3842" width="29.7109375" style="1" customWidth="1"/>
    <col min="3843" max="3843" width="23.42578125" style="1" customWidth="1"/>
    <col min="3844" max="4096" width="9.140625" style="1"/>
    <col min="4097" max="4097" width="97.42578125" style="1" customWidth="1"/>
    <col min="4098" max="4098" width="29.7109375" style="1" customWidth="1"/>
    <col min="4099" max="4099" width="23.42578125" style="1" customWidth="1"/>
    <col min="4100" max="4352" width="9.140625" style="1"/>
    <col min="4353" max="4353" width="97.42578125" style="1" customWidth="1"/>
    <col min="4354" max="4354" width="29.7109375" style="1" customWidth="1"/>
    <col min="4355" max="4355" width="23.42578125" style="1" customWidth="1"/>
    <col min="4356" max="4608" width="9.140625" style="1"/>
    <col min="4609" max="4609" width="97.42578125" style="1" customWidth="1"/>
    <col min="4610" max="4610" width="29.7109375" style="1" customWidth="1"/>
    <col min="4611" max="4611" width="23.42578125" style="1" customWidth="1"/>
    <col min="4612" max="4864" width="9.140625" style="1"/>
    <col min="4865" max="4865" width="97.42578125" style="1" customWidth="1"/>
    <col min="4866" max="4866" width="29.7109375" style="1" customWidth="1"/>
    <col min="4867" max="4867" width="23.42578125" style="1" customWidth="1"/>
    <col min="4868" max="5120" width="9.140625" style="1"/>
    <col min="5121" max="5121" width="97.42578125" style="1" customWidth="1"/>
    <col min="5122" max="5122" width="29.7109375" style="1" customWidth="1"/>
    <col min="5123" max="5123" width="23.42578125" style="1" customWidth="1"/>
    <col min="5124" max="5376" width="9.140625" style="1"/>
    <col min="5377" max="5377" width="97.42578125" style="1" customWidth="1"/>
    <col min="5378" max="5378" width="29.7109375" style="1" customWidth="1"/>
    <col min="5379" max="5379" width="23.42578125" style="1" customWidth="1"/>
    <col min="5380" max="5632" width="9.140625" style="1"/>
    <col min="5633" max="5633" width="97.42578125" style="1" customWidth="1"/>
    <col min="5634" max="5634" width="29.7109375" style="1" customWidth="1"/>
    <col min="5635" max="5635" width="23.42578125" style="1" customWidth="1"/>
    <col min="5636" max="5888" width="9.140625" style="1"/>
    <col min="5889" max="5889" width="97.42578125" style="1" customWidth="1"/>
    <col min="5890" max="5890" width="29.7109375" style="1" customWidth="1"/>
    <col min="5891" max="5891" width="23.42578125" style="1" customWidth="1"/>
    <col min="5892" max="6144" width="9.140625" style="1"/>
    <col min="6145" max="6145" width="97.42578125" style="1" customWidth="1"/>
    <col min="6146" max="6146" width="29.7109375" style="1" customWidth="1"/>
    <col min="6147" max="6147" width="23.42578125" style="1" customWidth="1"/>
    <col min="6148" max="6400" width="9.140625" style="1"/>
    <col min="6401" max="6401" width="97.42578125" style="1" customWidth="1"/>
    <col min="6402" max="6402" width="29.7109375" style="1" customWidth="1"/>
    <col min="6403" max="6403" width="23.42578125" style="1" customWidth="1"/>
    <col min="6404" max="6656" width="9.140625" style="1"/>
    <col min="6657" max="6657" width="97.42578125" style="1" customWidth="1"/>
    <col min="6658" max="6658" width="29.7109375" style="1" customWidth="1"/>
    <col min="6659" max="6659" width="23.42578125" style="1" customWidth="1"/>
    <col min="6660" max="6912" width="9.140625" style="1"/>
    <col min="6913" max="6913" width="97.42578125" style="1" customWidth="1"/>
    <col min="6914" max="6914" width="29.7109375" style="1" customWidth="1"/>
    <col min="6915" max="6915" width="23.42578125" style="1" customWidth="1"/>
    <col min="6916" max="7168" width="9.140625" style="1"/>
    <col min="7169" max="7169" width="97.42578125" style="1" customWidth="1"/>
    <col min="7170" max="7170" width="29.7109375" style="1" customWidth="1"/>
    <col min="7171" max="7171" width="23.42578125" style="1" customWidth="1"/>
    <col min="7172" max="7424" width="9.140625" style="1"/>
    <col min="7425" max="7425" width="97.42578125" style="1" customWidth="1"/>
    <col min="7426" max="7426" width="29.7109375" style="1" customWidth="1"/>
    <col min="7427" max="7427" width="23.42578125" style="1" customWidth="1"/>
    <col min="7428" max="7680" width="9.140625" style="1"/>
    <col min="7681" max="7681" width="97.42578125" style="1" customWidth="1"/>
    <col min="7682" max="7682" width="29.7109375" style="1" customWidth="1"/>
    <col min="7683" max="7683" width="23.42578125" style="1" customWidth="1"/>
    <col min="7684" max="7936" width="9.140625" style="1"/>
    <col min="7937" max="7937" width="97.42578125" style="1" customWidth="1"/>
    <col min="7938" max="7938" width="29.7109375" style="1" customWidth="1"/>
    <col min="7939" max="7939" width="23.42578125" style="1" customWidth="1"/>
    <col min="7940" max="8192" width="9.140625" style="1"/>
    <col min="8193" max="8193" width="97.42578125" style="1" customWidth="1"/>
    <col min="8194" max="8194" width="29.7109375" style="1" customWidth="1"/>
    <col min="8195" max="8195" width="23.42578125" style="1" customWidth="1"/>
    <col min="8196" max="8448" width="9.140625" style="1"/>
    <col min="8449" max="8449" width="97.42578125" style="1" customWidth="1"/>
    <col min="8450" max="8450" width="29.7109375" style="1" customWidth="1"/>
    <col min="8451" max="8451" width="23.42578125" style="1" customWidth="1"/>
    <col min="8452" max="8704" width="9.140625" style="1"/>
    <col min="8705" max="8705" width="97.42578125" style="1" customWidth="1"/>
    <col min="8706" max="8706" width="29.7109375" style="1" customWidth="1"/>
    <col min="8707" max="8707" width="23.42578125" style="1" customWidth="1"/>
    <col min="8708" max="8960" width="9.140625" style="1"/>
    <col min="8961" max="8961" width="97.42578125" style="1" customWidth="1"/>
    <col min="8962" max="8962" width="29.7109375" style="1" customWidth="1"/>
    <col min="8963" max="8963" width="23.42578125" style="1" customWidth="1"/>
    <col min="8964" max="9216" width="9.140625" style="1"/>
    <col min="9217" max="9217" width="97.42578125" style="1" customWidth="1"/>
    <col min="9218" max="9218" width="29.7109375" style="1" customWidth="1"/>
    <col min="9219" max="9219" width="23.42578125" style="1" customWidth="1"/>
    <col min="9220" max="9472" width="9.140625" style="1"/>
    <col min="9473" max="9473" width="97.42578125" style="1" customWidth="1"/>
    <col min="9474" max="9474" width="29.7109375" style="1" customWidth="1"/>
    <col min="9475" max="9475" width="23.42578125" style="1" customWidth="1"/>
    <col min="9476" max="9728" width="9.140625" style="1"/>
    <col min="9729" max="9729" width="97.42578125" style="1" customWidth="1"/>
    <col min="9730" max="9730" width="29.7109375" style="1" customWidth="1"/>
    <col min="9731" max="9731" width="23.42578125" style="1" customWidth="1"/>
    <col min="9732" max="9984" width="9.140625" style="1"/>
    <col min="9985" max="9985" width="97.42578125" style="1" customWidth="1"/>
    <col min="9986" max="9986" width="29.7109375" style="1" customWidth="1"/>
    <col min="9987" max="9987" width="23.42578125" style="1" customWidth="1"/>
    <col min="9988" max="10240" width="9.140625" style="1"/>
    <col min="10241" max="10241" width="97.42578125" style="1" customWidth="1"/>
    <col min="10242" max="10242" width="29.7109375" style="1" customWidth="1"/>
    <col min="10243" max="10243" width="23.42578125" style="1" customWidth="1"/>
    <col min="10244" max="10496" width="9.140625" style="1"/>
    <col min="10497" max="10497" width="97.42578125" style="1" customWidth="1"/>
    <col min="10498" max="10498" width="29.7109375" style="1" customWidth="1"/>
    <col min="10499" max="10499" width="23.42578125" style="1" customWidth="1"/>
    <col min="10500" max="10752" width="9.140625" style="1"/>
    <col min="10753" max="10753" width="97.42578125" style="1" customWidth="1"/>
    <col min="10754" max="10754" width="29.7109375" style="1" customWidth="1"/>
    <col min="10755" max="10755" width="23.42578125" style="1" customWidth="1"/>
    <col min="10756" max="11008" width="9.140625" style="1"/>
    <col min="11009" max="11009" width="97.42578125" style="1" customWidth="1"/>
    <col min="11010" max="11010" width="29.7109375" style="1" customWidth="1"/>
    <col min="11011" max="11011" width="23.42578125" style="1" customWidth="1"/>
    <col min="11012" max="11264" width="9.140625" style="1"/>
    <col min="11265" max="11265" width="97.42578125" style="1" customWidth="1"/>
    <col min="11266" max="11266" width="29.7109375" style="1" customWidth="1"/>
    <col min="11267" max="11267" width="23.42578125" style="1" customWidth="1"/>
    <col min="11268" max="11520" width="9.140625" style="1"/>
    <col min="11521" max="11521" width="97.42578125" style="1" customWidth="1"/>
    <col min="11522" max="11522" width="29.7109375" style="1" customWidth="1"/>
    <col min="11523" max="11523" width="23.42578125" style="1" customWidth="1"/>
    <col min="11524" max="11776" width="9.140625" style="1"/>
    <col min="11777" max="11777" width="97.42578125" style="1" customWidth="1"/>
    <col min="11778" max="11778" width="29.7109375" style="1" customWidth="1"/>
    <col min="11779" max="11779" width="23.42578125" style="1" customWidth="1"/>
    <col min="11780" max="12032" width="9.140625" style="1"/>
    <col min="12033" max="12033" width="97.42578125" style="1" customWidth="1"/>
    <col min="12034" max="12034" width="29.7109375" style="1" customWidth="1"/>
    <col min="12035" max="12035" width="23.42578125" style="1" customWidth="1"/>
    <col min="12036" max="12288" width="9.140625" style="1"/>
    <col min="12289" max="12289" width="97.42578125" style="1" customWidth="1"/>
    <col min="12290" max="12290" width="29.7109375" style="1" customWidth="1"/>
    <col min="12291" max="12291" width="23.42578125" style="1" customWidth="1"/>
    <col min="12292" max="12544" width="9.140625" style="1"/>
    <col min="12545" max="12545" width="97.42578125" style="1" customWidth="1"/>
    <col min="12546" max="12546" width="29.7109375" style="1" customWidth="1"/>
    <col min="12547" max="12547" width="23.42578125" style="1" customWidth="1"/>
    <col min="12548" max="12800" width="9.140625" style="1"/>
    <col min="12801" max="12801" width="97.42578125" style="1" customWidth="1"/>
    <col min="12802" max="12802" width="29.7109375" style="1" customWidth="1"/>
    <col min="12803" max="12803" width="23.42578125" style="1" customWidth="1"/>
    <col min="12804" max="13056" width="9.140625" style="1"/>
    <col min="13057" max="13057" width="97.42578125" style="1" customWidth="1"/>
    <col min="13058" max="13058" width="29.7109375" style="1" customWidth="1"/>
    <col min="13059" max="13059" width="23.42578125" style="1" customWidth="1"/>
    <col min="13060" max="13312" width="9.140625" style="1"/>
    <col min="13313" max="13313" width="97.42578125" style="1" customWidth="1"/>
    <col min="13314" max="13314" width="29.7109375" style="1" customWidth="1"/>
    <col min="13315" max="13315" width="23.42578125" style="1" customWidth="1"/>
    <col min="13316" max="13568" width="9.140625" style="1"/>
    <col min="13569" max="13569" width="97.42578125" style="1" customWidth="1"/>
    <col min="13570" max="13570" width="29.7109375" style="1" customWidth="1"/>
    <col min="13571" max="13571" width="23.42578125" style="1" customWidth="1"/>
    <col min="13572" max="13824" width="9.140625" style="1"/>
    <col min="13825" max="13825" width="97.42578125" style="1" customWidth="1"/>
    <col min="13826" max="13826" width="29.7109375" style="1" customWidth="1"/>
    <col min="13827" max="13827" width="23.42578125" style="1" customWidth="1"/>
    <col min="13828" max="14080" width="9.140625" style="1"/>
    <col min="14081" max="14081" width="97.42578125" style="1" customWidth="1"/>
    <col min="14082" max="14082" width="29.7109375" style="1" customWidth="1"/>
    <col min="14083" max="14083" width="23.42578125" style="1" customWidth="1"/>
    <col min="14084" max="14336" width="9.140625" style="1"/>
    <col min="14337" max="14337" width="97.42578125" style="1" customWidth="1"/>
    <col min="14338" max="14338" width="29.7109375" style="1" customWidth="1"/>
    <col min="14339" max="14339" width="23.42578125" style="1" customWidth="1"/>
    <col min="14340" max="14592" width="9.140625" style="1"/>
    <col min="14593" max="14593" width="97.42578125" style="1" customWidth="1"/>
    <col min="14594" max="14594" width="29.7109375" style="1" customWidth="1"/>
    <col min="14595" max="14595" width="23.42578125" style="1" customWidth="1"/>
    <col min="14596" max="14848" width="9.140625" style="1"/>
    <col min="14849" max="14849" width="97.42578125" style="1" customWidth="1"/>
    <col min="14850" max="14850" width="29.7109375" style="1" customWidth="1"/>
    <col min="14851" max="14851" width="23.42578125" style="1" customWidth="1"/>
    <col min="14852" max="15104" width="9.140625" style="1"/>
    <col min="15105" max="15105" width="97.42578125" style="1" customWidth="1"/>
    <col min="15106" max="15106" width="29.7109375" style="1" customWidth="1"/>
    <col min="15107" max="15107" width="23.42578125" style="1" customWidth="1"/>
    <col min="15108" max="15360" width="9.140625" style="1"/>
    <col min="15361" max="15361" width="97.42578125" style="1" customWidth="1"/>
    <col min="15362" max="15362" width="29.7109375" style="1" customWidth="1"/>
    <col min="15363" max="15363" width="23.42578125" style="1" customWidth="1"/>
    <col min="15364" max="15616" width="9.140625" style="1"/>
    <col min="15617" max="15617" width="97.42578125" style="1" customWidth="1"/>
    <col min="15618" max="15618" width="29.7109375" style="1" customWidth="1"/>
    <col min="15619" max="15619" width="23.42578125" style="1" customWidth="1"/>
    <col min="15620" max="15872" width="9.140625" style="1"/>
    <col min="15873" max="15873" width="97.42578125" style="1" customWidth="1"/>
    <col min="15874" max="15874" width="29.7109375" style="1" customWidth="1"/>
    <col min="15875" max="15875" width="23.42578125" style="1" customWidth="1"/>
    <col min="15876" max="16128" width="9.140625" style="1"/>
    <col min="16129" max="16129" width="97.42578125" style="1" customWidth="1"/>
    <col min="16130" max="16130" width="29.7109375" style="1" customWidth="1"/>
    <col min="16131" max="16131" width="23.42578125" style="1" customWidth="1"/>
    <col min="16132" max="16384" width="9.140625" style="1"/>
  </cols>
  <sheetData>
    <row r="1" spans="1:3" s="10" customFormat="1" ht="18.75" x14ac:dyDescent="0.25">
      <c r="A1" s="9" t="s">
        <v>69</v>
      </c>
    </row>
    <row r="2" spans="1:3" s="10" customFormat="1" ht="18.75" x14ac:dyDescent="0.25">
      <c r="A2" s="9" t="s">
        <v>70</v>
      </c>
    </row>
    <row r="3" spans="1:3" s="10" customFormat="1" ht="18.75" x14ac:dyDescent="0.25">
      <c r="A3" s="9" t="s">
        <v>71</v>
      </c>
    </row>
    <row r="4" spans="1:3" s="10" customFormat="1" ht="18.75" x14ac:dyDescent="0.25">
      <c r="A4" s="9" t="s">
        <v>72</v>
      </c>
    </row>
    <row r="5" spans="1:3" s="10" customFormat="1" ht="18.75" x14ac:dyDescent="0.25">
      <c r="A5" s="9" t="s">
        <v>73</v>
      </c>
    </row>
    <row r="6" spans="1:3" s="10" customFormat="1" ht="125.25" customHeight="1" x14ac:dyDescent="0.25">
      <c r="A6" s="9"/>
    </row>
    <row r="7" spans="1:3" s="10" customFormat="1" ht="18.75" x14ac:dyDescent="0.25">
      <c r="A7" s="11" t="s">
        <v>74</v>
      </c>
    </row>
    <row r="8" spans="1:3" s="10" customFormat="1" ht="18.75" x14ac:dyDescent="0.25">
      <c r="A8" s="11" t="s">
        <v>151</v>
      </c>
    </row>
    <row r="9" spans="1:3" s="10" customFormat="1" ht="18.75" x14ac:dyDescent="0.25">
      <c r="A9" s="23" t="s">
        <v>137</v>
      </c>
      <c r="C9" s="13"/>
    </row>
    <row r="10" spans="1:3" s="10" customFormat="1" ht="18.75" x14ac:dyDescent="0.25">
      <c r="A10" s="24" t="s">
        <v>176</v>
      </c>
      <c r="B10" s="14"/>
      <c r="C10" s="12"/>
    </row>
    <row r="11" spans="1:3" s="10" customFormat="1" ht="27.75" customHeight="1" x14ac:dyDescent="0.3">
      <c r="A11" s="25" t="s">
        <v>140</v>
      </c>
    </row>
    <row r="12" spans="1:3" s="10" customFormat="1" ht="18.75" x14ac:dyDescent="0.25">
      <c r="A12" s="15"/>
    </row>
    <row r="13" spans="1:3" s="10" customFormat="1" ht="18.75" x14ac:dyDescent="0.25">
      <c r="A13" s="16"/>
    </row>
    <row r="14" spans="1:3" s="10" customFormat="1" ht="18.75" x14ac:dyDescent="0.25">
      <c r="A14" s="16"/>
    </row>
    <row r="15" spans="1:3" s="10" customFormat="1" ht="161.25" customHeight="1" x14ac:dyDescent="0.25">
      <c r="A15" s="17"/>
    </row>
    <row r="16" spans="1:3" s="10" customFormat="1" ht="18.75" x14ac:dyDescent="0.25">
      <c r="A16" s="9" t="s">
        <v>75</v>
      </c>
      <c r="B16" s="16"/>
    </row>
    <row r="17" spans="1:2" s="10" customFormat="1" ht="18.75" x14ac:dyDescent="0.25">
      <c r="A17" s="9" t="s">
        <v>76</v>
      </c>
      <c r="B17" s="16"/>
    </row>
    <row r="18" spans="1:2" s="10" customFormat="1" ht="18.75" x14ac:dyDescent="0.25">
      <c r="A18" s="9" t="s">
        <v>152</v>
      </c>
      <c r="B18" s="16"/>
    </row>
    <row r="19" spans="1:2" s="10" customFormat="1" ht="18.75" x14ac:dyDescent="0.25">
      <c r="A19" s="9"/>
      <c r="B19" s="16"/>
    </row>
    <row r="20" spans="1:2" s="10" customFormat="1" ht="18.75" x14ac:dyDescent="0.25">
      <c r="A20" s="18"/>
    </row>
    <row r="21" spans="1:2" s="10" customFormat="1" ht="18.75" x14ac:dyDescent="0.25">
      <c r="A21" s="18"/>
    </row>
    <row r="22" spans="1:2" s="10" customFormat="1" ht="18.75" x14ac:dyDescent="0.25">
      <c r="A22" s="15" t="s">
        <v>77</v>
      </c>
    </row>
    <row r="23" spans="1:2" s="10" customFormat="1" ht="18.75" x14ac:dyDescent="0.25">
      <c r="A23" s="16" t="s">
        <v>78</v>
      </c>
    </row>
    <row r="24" spans="1:2" s="10" customFormat="1" ht="18.75" x14ac:dyDescent="0.25">
      <c r="A24" s="19" t="s">
        <v>141</v>
      </c>
    </row>
    <row r="25" spans="1:2" s="10" customFormat="1" ht="18.75" x14ac:dyDescent="0.25">
      <c r="A25" s="16" t="s">
        <v>79</v>
      </c>
    </row>
    <row r="26" spans="1:2" s="10" customFormat="1" ht="18.75" x14ac:dyDescent="0.25">
      <c r="A26" s="19" t="s">
        <v>140</v>
      </c>
    </row>
    <row r="27" spans="1:2" s="10" customFormat="1" ht="18.75" x14ac:dyDescent="0.25">
      <c r="A27" s="16" t="s">
        <v>80</v>
      </c>
    </row>
    <row r="28" spans="1:2" s="10" customFormat="1" ht="18.75" x14ac:dyDescent="0.25">
      <c r="A28" s="19" t="s">
        <v>155</v>
      </c>
    </row>
    <row r="29" spans="1:2" s="10" customFormat="1" ht="18.75" x14ac:dyDescent="0.25">
      <c r="A29" s="16" t="s">
        <v>81</v>
      </c>
    </row>
    <row r="30" spans="1:2" s="10" customFormat="1" ht="18.75" x14ac:dyDescent="0.25">
      <c r="A30" s="19" t="s">
        <v>156</v>
      </c>
    </row>
    <row r="31" spans="1:2" s="10" customFormat="1" ht="18.75" x14ac:dyDescent="0.25">
      <c r="A31" s="16" t="s">
        <v>82</v>
      </c>
    </row>
    <row r="32" spans="1:2" s="10" customFormat="1" ht="18.75" x14ac:dyDescent="0.25">
      <c r="A32" s="20">
        <v>1658159338</v>
      </c>
    </row>
    <row r="33" spans="1:1" s="10" customFormat="1" ht="18.75" x14ac:dyDescent="0.25">
      <c r="A33" s="21" t="s">
        <v>83</v>
      </c>
    </row>
    <row r="34" spans="1:1" s="10" customFormat="1" ht="18.75" x14ac:dyDescent="0.25">
      <c r="A34" s="20">
        <v>165801001</v>
      </c>
    </row>
    <row r="35" spans="1:1" s="10" customFormat="1" ht="18.75" x14ac:dyDescent="0.25">
      <c r="A35" s="16" t="s">
        <v>84</v>
      </c>
    </row>
    <row r="36" spans="1:1" s="10" customFormat="1" ht="18.75" x14ac:dyDescent="0.25">
      <c r="A36" s="19" t="s">
        <v>177</v>
      </c>
    </row>
    <row r="37" spans="1:1" s="10" customFormat="1" ht="18.75" x14ac:dyDescent="0.25">
      <c r="A37" s="16" t="s">
        <v>85</v>
      </c>
    </row>
    <row r="38" spans="1:1" s="10" customFormat="1" ht="18" x14ac:dyDescent="0.25">
      <c r="A38" s="28" t="s">
        <v>193</v>
      </c>
    </row>
    <row r="39" spans="1:1" s="10" customFormat="1" ht="18.75" x14ac:dyDescent="0.25">
      <c r="A39" s="16" t="s">
        <v>86</v>
      </c>
    </row>
    <row r="40" spans="1:1" s="10" customFormat="1" ht="18.75" x14ac:dyDescent="0.25">
      <c r="A40" s="19" t="s">
        <v>153</v>
      </c>
    </row>
    <row r="41" spans="1:1" s="10" customFormat="1" ht="18.75" x14ac:dyDescent="0.25">
      <c r="A41" s="16" t="s">
        <v>87</v>
      </c>
    </row>
    <row r="42" spans="1:1" s="10" customFormat="1" ht="18.75" x14ac:dyDescent="0.25">
      <c r="A42" s="19" t="s">
        <v>154</v>
      </c>
    </row>
    <row r="43" spans="1:1" s="10" customFormat="1" ht="18" x14ac:dyDescent="0.25"/>
    <row r="44" spans="1:1" s="10" customFormat="1" ht="18" x14ac:dyDescent="0.25"/>
    <row r="45" spans="1:1" s="10" customFormat="1" ht="18" x14ac:dyDescent="0.25"/>
  </sheetData>
  <hyperlinks>
    <hyperlink ref="A38" r:id="rId1"/>
  </hyperlinks>
  <pageMargins left="0.9055118110236221" right="0.51181102362204722" top="0.74803149606299213" bottom="0.74803149606299213" header="0.31496062992125984" footer="0.31496062992125984"/>
  <pageSetup paperSize="9" orientation="portrait" r:id="rId2"/>
  <rowBreaks count="1" manualBreakCount="1">
    <brk id="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75" zoomScaleNormal="75" workbookViewId="0">
      <pane xSplit="3" ySplit="4" topLeftCell="D5" activePane="bottomRight" state="frozen"/>
      <selection pane="topRight" activeCell="D1" sqref="D1"/>
      <selection pane="bottomLeft" activeCell="A5" sqref="A5"/>
      <selection pane="bottomRight" activeCell="F34" sqref="F34"/>
    </sheetView>
  </sheetViews>
  <sheetFormatPr defaultRowHeight="15" x14ac:dyDescent="0.25"/>
  <cols>
    <col min="1" max="1" width="7.28515625" style="22" customWidth="1"/>
    <col min="2" max="2" width="45.42578125" style="22" customWidth="1"/>
    <col min="3" max="3" width="13.28515625" style="22" customWidth="1"/>
    <col min="4" max="4" width="21.42578125" style="22" customWidth="1"/>
    <col min="5" max="5" width="20.7109375" style="22" customWidth="1"/>
    <col min="6" max="7" width="21.5703125" style="22" customWidth="1"/>
    <col min="8" max="8" width="20.7109375" style="22" customWidth="1"/>
    <col min="9" max="16384" width="9.140625" style="22"/>
  </cols>
  <sheetData>
    <row r="1" spans="1:8" ht="16.5" customHeight="1" x14ac:dyDescent="0.25">
      <c r="A1" s="78"/>
      <c r="B1" s="78"/>
      <c r="C1" s="78"/>
      <c r="D1" s="78"/>
      <c r="E1" s="78"/>
      <c r="F1" s="102" t="s">
        <v>158</v>
      </c>
      <c r="G1" s="103"/>
      <c r="H1" s="103"/>
    </row>
    <row r="2" spans="1:8" ht="15.75" x14ac:dyDescent="0.25">
      <c r="A2" s="78"/>
      <c r="B2" s="78"/>
      <c r="C2" s="78"/>
      <c r="D2" s="78"/>
      <c r="E2" s="78"/>
      <c r="F2" s="78"/>
      <c r="G2" s="78"/>
      <c r="H2" s="78"/>
    </row>
    <row r="3" spans="1:8" ht="15.75" x14ac:dyDescent="0.25">
      <c r="A3" s="79" t="s">
        <v>143</v>
      </c>
      <c r="B3" s="78"/>
      <c r="C3" s="78"/>
      <c r="D3" s="78"/>
      <c r="E3" s="78"/>
      <c r="F3" s="78"/>
      <c r="G3" s="78"/>
      <c r="H3" s="78"/>
    </row>
    <row r="4" spans="1:8" ht="84.75" customHeight="1" x14ac:dyDescent="0.25">
      <c r="A4" s="80" t="s">
        <v>0</v>
      </c>
      <c r="B4" s="80" t="s">
        <v>1</v>
      </c>
      <c r="C4" s="80" t="s">
        <v>2</v>
      </c>
      <c r="D4" s="81" t="s">
        <v>138</v>
      </c>
      <c r="E4" s="81" t="s">
        <v>139</v>
      </c>
      <c r="F4" s="81" t="s">
        <v>178</v>
      </c>
      <c r="G4" s="81" t="s">
        <v>180</v>
      </c>
      <c r="H4" s="81" t="s">
        <v>179</v>
      </c>
    </row>
    <row r="5" spans="1:8" ht="31.5" x14ac:dyDescent="0.25">
      <c r="A5" s="80" t="s">
        <v>3</v>
      </c>
      <c r="B5" s="82" t="s">
        <v>4</v>
      </c>
      <c r="C5" s="83"/>
      <c r="D5" s="84"/>
      <c r="E5" s="84"/>
      <c r="F5" s="84"/>
      <c r="G5" s="84"/>
      <c r="H5" s="84"/>
    </row>
    <row r="6" spans="1:8" ht="15.75" x14ac:dyDescent="0.25">
      <c r="A6" s="80" t="s">
        <v>5</v>
      </c>
      <c r="B6" s="82" t="s">
        <v>6</v>
      </c>
      <c r="C6" s="80" t="s">
        <v>56</v>
      </c>
      <c r="D6" s="85">
        <v>0</v>
      </c>
      <c r="E6" s="85">
        <v>7140.5</v>
      </c>
      <c r="F6" s="86">
        <f>[17]СВОД!$E$107</f>
        <v>18053.351546683778</v>
      </c>
      <c r="G6" s="86">
        <f>[17]СВОД!$H$107</f>
        <v>18186.879668441277</v>
      </c>
      <c r="H6" s="86">
        <f>[17]СВОД!$K$107</f>
        <v>18337.864413792006</v>
      </c>
    </row>
    <row r="7" spans="1:8" ht="15.75" x14ac:dyDescent="0.25">
      <c r="A7" s="80" t="s">
        <v>7</v>
      </c>
      <c r="B7" s="82" t="s">
        <v>8</v>
      </c>
      <c r="C7" s="80" t="s">
        <v>56</v>
      </c>
      <c r="D7" s="87"/>
      <c r="E7" s="87"/>
      <c r="F7" s="86"/>
      <c r="G7" s="86"/>
      <c r="H7" s="86"/>
    </row>
    <row r="8" spans="1:8" ht="31.5" x14ac:dyDescent="0.25">
      <c r="A8" s="80" t="s">
        <v>9</v>
      </c>
      <c r="B8" s="82" t="s">
        <v>10</v>
      </c>
      <c r="C8" s="80" t="s">
        <v>56</v>
      </c>
      <c r="D8" s="87"/>
      <c r="E8" s="87"/>
      <c r="F8" s="86"/>
      <c r="G8" s="86"/>
      <c r="H8" s="86"/>
    </row>
    <row r="9" spans="1:8" ht="15.75" x14ac:dyDescent="0.25">
      <c r="A9" s="80" t="s">
        <v>11</v>
      </c>
      <c r="B9" s="82" t="s">
        <v>12</v>
      </c>
      <c r="C9" s="80" t="s">
        <v>56</v>
      </c>
      <c r="D9" s="87"/>
      <c r="E9" s="87"/>
      <c r="F9" s="86"/>
      <c r="G9" s="86"/>
      <c r="H9" s="86"/>
    </row>
    <row r="10" spans="1:8" ht="15.75" x14ac:dyDescent="0.25">
      <c r="A10" s="80" t="s">
        <v>13</v>
      </c>
      <c r="B10" s="82" t="s">
        <v>14</v>
      </c>
      <c r="C10" s="80"/>
      <c r="D10" s="88"/>
      <c r="E10" s="88"/>
      <c r="F10" s="86"/>
      <c r="G10" s="86"/>
      <c r="H10" s="86"/>
    </row>
    <row r="11" spans="1:8" ht="47.25" x14ac:dyDescent="0.25">
      <c r="A11" s="80" t="s">
        <v>15</v>
      </c>
      <c r="B11" s="82" t="s">
        <v>142</v>
      </c>
      <c r="C11" s="80" t="s">
        <v>57</v>
      </c>
      <c r="D11" s="89"/>
      <c r="E11" s="89"/>
      <c r="F11" s="86"/>
      <c r="G11" s="86"/>
      <c r="H11" s="86"/>
    </row>
    <row r="12" spans="1:8" ht="31.5" x14ac:dyDescent="0.25">
      <c r="A12" s="80" t="s">
        <v>16</v>
      </c>
      <c r="B12" s="82" t="s">
        <v>17</v>
      </c>
      <c r="C12" s="83"/>
      <c r="D12" s="89"/>
      <c r="E12" s="89"/>
      <c r="F12" s="86"/>
      <c r="G12" s="86"/>
      <c r="H12" s="86"/>
    </row>
    <row r="13" spans="1:8" ht="15.75" x14ac:dyDescent="0.25">
      <c r="A13" s="80" t="s">
        <v>18</v>
      </c>
      <c r="B13" s="82" t="s">
        <v>19</v>
      </c>
      <c r="C13" s="80" t="s">
        <v>58</v>
      </c>
      <c r="D13" s="85">
        <v>0</v>
      </c>
      <c r="E13" s="85">
        <v>1.97</v>
      </c>
      <c r="F13" s="86">
        <f>[17]СВОД!$E$97</f>
        <v>1.9746197244444446</v>
      </c>
      <c r="G13" s="86">
        <f>[17]СВОД!$E$97</f>
        <v>1.9746197244444446</v>
      </c>
      <c r="H13" s="86">
        <f>[17]СВОД!$E$97</f>
        <v>1.9746197244444446</v>
      </c>
    </row>
    <row r="14" spans="1:8" ht="31.5" x14ac:dyDescent="0.25">
      <c r="A14" s="80" t="s">
        <v>20</v>
      </c>
      <c r="B14" s="82" t="s">
        <v>21</v>
      </c>
      <c r="C14" s="80" t="s">
        <v>59</v>
      </c>
      <c r="D14" s="85">
        <v>0</v>
      </c>
      <c r="E14" s="85">
        <v>8.8857999999999997</v>
      </c>
      <c r="F14" s="86">
        <f>[17]СВОД!$E$95</f>
        <v>8.8857887600000005</v>
      </c>
      <c r="G14" s="86">
        <f>[17]СВОД!$E$95</f>
        <v>8.8857887600000005</v>
      </c>
      <c r="H14" s="86">
        <f>[17]СВОД!$E$95</f>
        <v>8.8857887600000005</v>
      </c>
    </row>
    <row r="15" spans="1:8" ht="47.25" x14ac:dyDescent="0.25">
      <c r="A15" s="80" t="s">
        <v>22</v>
      </c>
      <c r="B15" s="82" t="s">
        <v>23</v>
      </c>
      <c r="C15" s="80" t="s">
        <v>59</v>
      </c>
      <c r="D15" s="89">
        <v>0</v>
      </c>
      <c r="E15" s="89">
        <v>0</v>
      </c>
      <c r="F15" s="86" t="s">
        <v>65</v>
      </c>
      <c r="G15" s="86" t="s">
        <v>65</v>
      </c>
      <c r="H15" s="86" t="s">
        <v>65</v>
      </c>
    </row>
    <row r="16" spans="1:8" ht="24" customHeight="1" x14ac:dyDescent="0.25">
      <c r="A16" s="107" t="s">
        <v>24</v>
      </c>
      <c r="B16" s="109" t="s">
        <v>25</v>
      </c>
      <c r="C16" s="107" t="s">
        <v>57</v>
      </c>
      <c r="D16" s="85">
        <v>0</v>
      </c>
      <c r="E16" s="85">
        <v>6.12</v>
      </c>
      <c r="F16" s="86">
        <v>6.12</v>
      </c>
      <c r="G16" s="86">
        <v>6.12</v>
      </c>
      <c r="H16" s="86">
        <v>6.12</v>
      </c>
    </row>
    <row r="17" spans="1:8" ht="24" customHeight="1" x14ac:dyDescent="0.25">
      <c r="A17" s="108"/>
      <c r="B17" s="110"/>
      <c r="C17" s="108"/>
      <c r="D17" s="111"/>
      <c r="E17" s="112"/>
      <c r="F17" s="112"/>
      <c r="G17" s="113"/>
      <c r="H17" s="114"/>
    </row>
    <row r="18" spans="1:8" ht="29.25" customHeight="1" x14ac:dyDescent="0.25">
      <c r="A18" s="80" t="s">
        <v>26</v>
      </c>
      <c r="B18" s="82" t="s">
        <v>27</v>
      </c>
      <c r="C18" s="83"/>
      <c r="D18" s="115"/>
      <c r="E18" s="113"/>
      <c r="F18" s="113"/>
      <c r="G18" s="113"/>
      <c r="H18" s="114"/>
    </row>
    <row r="19" spans="1:8" ht="47.25" x14ac:dyDescent="0.25">
      <c r="A19" s="80" t="s">
        <v>28</v>
      </c>
      <c r="B19" s="82" t="s">
        <v>29</v>
      </c>
      <c r="C19" s="80" t="s">
        <v>56</v>
      </c>
      <c r="D19" s="86">
        <v>0</v>
      </c>
      <c r="E19" s="86">
        <f>E20+E25+E26</f>
        <v>7140.4979999871484</v>
      </c>
      <c r="F19" s="86">
        <f>F20+F25+F26</f>
        <v>18053.351546683778</v>
      </c>
      <c r="G19" s="86">
        <f t="shared" ref="G19" si="0">G20+G25+G26</f>
        <v>18186.879668441277</v>
      </c>
      <c r="H19" s="86">
        <f>H20+H25+H26</f>
        <v>18337.864413792006</v>
      </c>
    </row>
    <row r="20" spans="1:8" ht="30.75" customHeight="1" x14ac:dyDescent="0.25">
      <c r="A20" s="80" t="s">
        <v>30</v>
      </c>
      <c r="B20" s="82" t="s">
        <v>31</v>
      </c>
      <c r="C20" s="80" t="s">
        <v>56</v>
      </c>
      <c r="D20" s="86">
        <v>0</v>
      </c>
      <c r="E20" s="86">
        <v>4367.5200000000004</v>
      </c>
      <c r="F20" s="86">
        <f>[17]СВОД!$E$90</f>
        <v>11823.5813</v>
      </c>
      <c r="G20" s="86">
        <f>[17]СВОД!$H$70</f>
        <v>11923.304348739999</v>
      </c>
      <c r="H20" s="86">
        <f>[17]СВОД!$K$70</f>
        <v>12040.152731357652</v>
      </c>
    </row>
    <row r="21" spans="1:8" ht="15.75" hidden="1" x14ac:dyDescent="0.25">
      <c r="A21" s="80"/>
      <c r="B21" s="82" t="s">
        <v>32</v>
      </c>
      <c r="C21" s="83"/>
      <c r="D21" s="86"/>
      <c r="E21" s="86"/>
      <c r="F21" s="86"/>
      <c r="G21" s="86"/>
      <c r="H21" s="86"/>
    </row>
    <row r="22" spans="1:8" ht="15.75" x14ac:dyDescent="0.25">
      <c r="A22" s="80"/>
      <c r="B22" s="82" t="s">
        <v>33</v>
      </c>
      <c r="C22" s="83"/>
      <c r="D22" s="86">
        <v>0</v>
      </c>
      <c r="E22" s="86">
        <v>2486.7600000000002</v>
      </c>
      <c r="F22" s="86">
        <f>[17]СВОД!$E$39</f>
        <v>5362.6972999999998</v>
      </c>
      <c r="G22" s="86">
        <f>[17]СВОД!$H$39</f>
        <v>5415.2517335399998</v>
      </c>
      <c r="H22" s="86">
        <f>[17]СВОД!$K$39</f>
        <v>5468.3212005286914</v>
      </c>
    </row>
    <row r="23" spans="1:8" ht="15.75" x14ac:dyDescent="0.25">
      <c r="A23" s="80"/>
      <c r="B23" s="82" t="s">
        <v>34</v>
      </c>
      <c r="C23" s="83"/>
      <c r="D23" s="86">
        <v>0</v>
      </c>
      <c r="E23" s="86">
        <v>0</v>
      </c>
      <c r="F23" s="86">
        <f>[17]СВОД!$E$31+[17]СВОД!$E$37+[17]СВОД!$E$38</f>
        <v>2192.96</v>
      </c>
      <c r="G23" s="86">
        <f>[17]СВОД!$H$31+[17]СВОД!$H$37+[17]СВОД!$H$38</f>
        <v>2198.30296</v>
      </c>
      <c r="H23" s="86">
        <f>[17]СВОД!$K$38+[17]СВОД!$K$37+[17]СВОД!$K$31</f>
        <v>2219.8463290079999</v>
      </c>
    </row>
    <row r="24" spans="1:8" ht="18.75" customHeight="1" x14ac:dyDescent="0.25">
      <c r="A24" s="80"/>
      <c r="B24" s="82" t="s">
        <v>35</v>
      </c>
      <c r="C24" s="83"/>
      <c r="D24" s="86">
        <v>0</v>
      </c>
      <c r="E24" s="86">
        <f t="shared" ref="E24:G24" si="1">E20-E22-E23</f>
        <v>1880.7600000000002</v>
      </c>
      <c r="F24" s="86">
        <f t="shared" si="1"/>
        <v>4267.924</v>
      </c>
      <c r="G24" s="86">
        <f t="shared" si="1"/>
        <v>4309.7496551999993</v>
      </c>
      <c r="H24" s="86">
        <f>H20-H22-H23</f>
        <v>4351.9852018209604</v>
      </c>
    </row>
    <row r="25" spans="1:8" ht="27.75" customHeight="1" x14ac:dyDescent="0.25">
      <c r="A25" s="80" t="s">
        <v>36</v>
      </c>
      <c r="B25" s="82" t="s">
        <v>37</v>
      </c>
      <c r="C25" s="80" t="s">
        <v>56</v>
      </c>
      <c r="D25" s="86">
        <v>0</v>
      </c>
      <c r="E25" s="86">
        <f>[17]СВОД!$D$88</f>
        <v>1323.3380000000002</v>
      </c>
      <c r="F25" s="86">
        <f>[17]СВОД!$E$88</f>
        <v>4399.8075846000002</v>
      </c>
      <c r="G25" s="86">
        <f>[17]СВОД!$H$88</f>
        <v>4415.67902352908</v>
      </c>
      <c r="H25" s="86">
        <f>[17]СВОД!$K$88</f>
        <v>4431.7060025596647</v>
      </c>
    </row>
    <row r="26" spans="1:8" ht="27.75" customHeight="1" x14ac:dyDescent="0.25">
      <c r="A26" s="80"/>
      <c r="B26" s="82" t="s">
        <v>185</v>
      </c>
      <c r="C26" s="80" t="s">
        <v>56</v>
      </c>
      <c r="D26" s="86">
        <v>0</v>
      </c>
      <c r="E26" s="86">
        <f>[17]СВОД!$D$102</f>
        <v>1449.639999987148</v>
      </c>
      <c r="F26" s="86">
        <f>[17]СВОД!$E$102</f>
        <v>1829.962662083778</v>
      </c>
      <c r="G26" s="86">
        <f>[17]СВОД!$H$102</f>
        <v>1847.8962961721991</v>
      </c>
      <c r="H26" s="86">
        <f>[17]СВОД!$K$102</f>
        <v>1866.0056798746868</v>
      </c>
    </row>
    <row r="27" spans="1:8" ht="31.5" x14ac:dyDescent="0.25">
      <c r="A27" s="80" t="s">
        <v>38</v>
      </c>
      <c r="B27" s="82" t="s">
        <v>39</v>
      </c>
      <c r="C27" s="80" t="s">
        <v>56</v>
      </c>
      <c r="D27" s="90" t="s">
        <v>67</v>
      </c>
      <c r="E27" s="90" t="s">
        <v>67</v>
      </c>
      <c r="F27" s="86" t="s">
        <v>67</v>
      </c>
      <c r="G27" s="86" t="s">
        <v>67</v>
      </c>
      <c r="H27" s="86" t="s">
        <v>67</v>
      </c>
    </row>
    <row r="28" spans="1:8" ht="31.5" x14ac:dyDescent="0.25">
      <c r="A28" s="80" t="s">
        <v>40</v>
      </c>
      <c r="B28" s="82" t="s">
        <v>41</v>
      </c>
      <c r="C28" s="80" t="s">
        <v>56</v>
      </c>
      <c r="D28" s="90" t="s">
        <v>66</v>
      </c>
      <c r="E28" s="90" t="s">
        <v>66</v>
      </c>
      <c r="F28" s="86" t="s">
        <v>66</v>
      </c>
      <c r="G28" s="86" t="s">
        <v>66</v>
      </c>
      <c r="H28" s="86" t="s">
        <v>66</v>
      </c>
    </row>
    <row r="29" spans="1:8" ht="47.25" x14ac:dyDescent="0.25">
      <c r="A29" s="80" t="s">
        <v>42</v>
      </c>
      <c r="B29" s="82" t="s">
        <v>43</v>
      </c>
      <c r="C29" s="83"/>
      <c r="D29" s="90" t="s">
        <v>66</v>
      </c>
      <c r="E29" s="90" t="s">
        <v>66</v>
      </c>
      <c r="F29" s="86" t="s">
        <v>66</v>
      </c>
      <c r="G29" s="86" t="s">
        <v>66</v>
      </c>
      <c r="H29" s="86" t="s">
        <v>66</v>
      </c>
    </row>
    <row r="30" spans="1:8" ht="15.75" x14ac:dyDescent="0.25">
      <c r="A30" s="80"/>
      <c r="B30" s="82" t="s">
        <v>44</v>
      </c>
      <c r="C30" s="83"/>
      <c r="D30" s="90"/>
      <c r="E30" s="90"/>
      <c r="F30" s="86"/>
      <c r="G30" s="86"/>
      <c r="H30" s="86"/>
    </row>
    <row r="31" spans="1:8" ht="15.75" x14ac:dyDescent="0.25">
      <c r="A31" s="80"/>
      <c r="B31" s="82" t="s">
        <v>46</v>
      </c>
      <c r="C31" s="80" t="s">
        <v>60</v>
      </c>
      <c r="D31" s="90">
        <v>0</v>
      </c>
      <c r="E31" s="93">
        <v>309.60700000000003</v>
      </c>
      <c r="F31" s="91">
        <f>'[17]2.2 '!$H$55</f>
        <v>309.60699999999997</v>
      </c>
      <c r="G31" s="91">
        <f>'[17]2.2 '!$H$55</f>
        <v>309.60699999999997</v>
      </c>
      <c r="H31" s="91">
        <f>'[17]2.2 '!$H$55</f>
        <v>309.60699999999997</v>
      </c>
    </row>
    <row r="32" spans="1:8" ht="31.5" x14ac:dyDescent="0.25">
      <c r="A32" s="80"/>
      <c r="B32" s="82" t="s">
        <v>45</v>
      </c>
      <c r="C32" s="81" t="s">
        <v>61</v>
      </c>
      <c r="D32" s="90">
        <v>0</v>
      </c>
      <c r="E32" s="90">
        <f>E20/E31</f>
        <v>14.106657795204889</v>
      </c>
      <c r="F32" s="90">
        <f>F20/F31</f>
        <v>38.188998633751822</v>
      </c>
      <c r="G32" s="90">
        <f>G20/G31</f>
        <v>38.511094221836068</v>
      </c>
      <c r="H32" s="90">
        <f>H20/H31</f>
        <v>38.888502945210064</v>
      </c>
    </row>
    <row r="33" spans="1:8" ht="47.25" x14ac:dyDescent="0.25">
      <c r="A33" s="80" t="s">
        <v>47</v>
      </c>
      <c r="B33" s="82" t="s">
        <v>48</v>
      </c>
      <c r="C33" s="83"/>
      <c r="D33" s="90"/>
      <c r="E33" s="90"/>
      <c r="F33" s="90"/>
      <c r="G33" s="90"/>
      <c r="H33" s="90"/>
    </row>
    <row r="34" spans="1:8" ht="15.75" x14ac:dyDescent="0.25">
      <c r="A34" s="80" t="s">
        <v>49</v>
      </c>
      <c r="B34" s="82" t="s">
        <v>50</v>
      </c>
      <c r="C34" s="80" t="s">
        <v>62</v>
      </c>
      <c r="D34" s="90">
        <v>0</v>
      </c>
      <c r="E34" s="90">
        <v>6</v>
      </c>
      <c r="F34" s="92">
        <v>9.5</v>
      </c>
      <c r="G34" s="92">
        <v>9.5</v>
      </c>
      <c r="H34" s="92">
        <v>9.5</v>
      </c>
    </row>
    <row r="35" spans="1:8" ht="31.5" x14ac:dyDescent="0.25">
      <c r="A35" s="80" t="s">
        <v>51</v>
      </c>
      <c r="B35" s="82" t="s">
        <v>52</v>
      </c>
      <c r="C35" s="81" t="s">
        <v>63</v>
      </c>
      <c r="D35" s="93">
        <v>0</v>
      </c>
      <c r="E35" s="93">
        <f>E22/E34/12</f>
        <v>34.538333333333334</v>
      </c>
      <c r="F35" s="93">
        <f>F22/F34/12</f>
        <v>47.04120438596491</v>
      </c>
      <c r="G35" s="93">
        <f>G22/G34/12</f>
        <v>47.502208188947371</v>
      </c>
      <c r="H35" s="93">
        <f>H22/H34/12</f>
        <v>47.967729829199044</v>
      </c>
    </row>
    <row r="36" spans="1:8" s="26" customFormat="1" ht="39" customHeight="1" x14ac:dyDescent="0.25">
      <c r="A36" s="94" t="s">
        <v>53</v>
      </c>
      <c r="B36" s="95" t="s">
        <v>54</v>
      </c>
      <c r="C36" s="96"/>
      <c r="D36" s="116"/>
      <c r="E36" s="113"/>
      <c r="F36" s="113"/>
      <c r="G36" s="113"/>
      <c r="H36" s="114"/>
    </row>
    <row r="37" spans="1:8" ht="39" customHeight="1" x14ac:dyDescent="0.25">
      <c r="A37" s="80"/>
      <c r="B37" s="82" t="s">
        <v>44</v>
      </c>
      <c r="C37" s="83"/>
      <c r="D37" s="84"/>
      <c r="E37" s="84"/>
      <c r="F37" s="84"/>
      <c r="G37" s="97"/>
      <c r="H37" s="97"/>
    </row>
    <row r="38" spans="1:8" ht="31.5" x14ac:dyDescent="0.25">
      <c r="A38" s="80"/>
      <c r="B38" s="82" t="s">
        <v>68</v>
      </c>
      <c r="C38" s="80" t="s">
        <v>56</v>
      </c>
      <c r="D38" s="87">
        <v>0</v>
      </c>
      <c r="E38" s="87">
        <v>10</v>
      </c>
      <c r="F38" s="87">
        <v>10</v>
      </c>
      <c r="G38" s="80">
        <v>10</v>
      </c>
      <c r="H38" s="80">
        <v>10</v>
      </c>
    </row>
    <row r="39" spans="1:8" ht="47.25" x14ac:dyDescent="0.25">
      <c r="A39" s="83"/>
      <c r="B39" s="82" t="s">
        <v>55</v>
      </c>
      <c r="C39" s="80" t="s">
        <v>56</v>
      </c>
      <c r="D39" s="87"/>
      <c r="E39" s="87"/>
      <c r="F39" s="87"/>
      <c r="G39" s="97"/>
      <c r="H39" s="97"/>
    </row>
    <row r="40" spans="1:8" ht="15.75" x14ac:dyDescent="0.25">
      <c r="A40" s="78"/>
      <c r="B40" s="78"/>
      <c r="C40" s="78"/>
      <c r="D40" s="78"/>
      <c r="E40" s="78"/>
      <c r="F40" s="78"/>
      <c r="G40" s="78"/>
      <c r="H40" s="78"/>
    </row>
    <row r="41" spans="1:8" ht="36.75" customHeight="1" x14ac:dyDescent="0.25">
      <c r="A41" s="104" t="s">
        <v>181</v>
      </c>
      <c r="B41" s="104"/>
      <c r="C41" s="104"/>
      <c r="D41" s="104"/>
      <c r="E41" s="104"/>
      <c r="F41" s="72"/>
      <c r="G41" s="78"/>
      <c r="H41" s="78"/>
    </row>
    <row r="42" spans="1:8" ht="15.75" x14ac:dyDescent="0.25">
      <c r="A42" s="98"/>
      <c r="B42" s="99"/>
      <c r="C42" s="99"/>
      <c r="D42" s="99"/>
      <c r="E42" s="99"/>
      <c r="F42" s="99"/>
      <c r="G42" s="78"/>
      <c r="H42" s="78"/>
    </row>
    <row r="43" spans="1:8" ht="54" customHeight="1" x14ac:dyDescent="0.25">
      <c r="A43" s="105" t="s">
        <v>144</v>
      </c>
      <c r="B43" s="105"/>
      <c r="C43" s="105"/>
      <c r="D43" s="106"/>
      <c r="E43" s="106"/>
      <c r="F43" s="106"/>
      <c r="G43" s="78"/>
      <c r="H43" s="78"/>
    </row>
  </sheetData>
  <mergeCells count="9">
    <mergeCell ref="F1:H1"/>
    <mergeCell ref="A41:E41"/>
    <mergeCell ref="A43:F43"/>
    <mergeCell ref="A16:A17"/>
    <mergeCell ref="B16:B17"/>
    <mergeCell ref="C16:C17"/>
    <mergeCell ref="D17:H17"/>
    <mergeCell ref="D18:H18"/>
    <mergeCell ref="D36:H36"/>
  </mergeCells>
  <printOptions horizontalCentered="1"/>
  <pageMargins left="0.51181102362204722" right="0.11811023622047245" top="0.15748031496062992" bottom="0.15748031496062992" header="0" footer="0"/>
  <pageSetup paperSize="9" scale="82"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zoomScale="75" zoomScaleNormal="75" zoomScaleSheetLayoutView="100" workbookViewId="0">
      <pane xSplit="3" ySplit="10" topLeftCell="F17" activePane="bottomRight" state="frozen"/>
      <selection activeCell="M28" sqref="M28"/>
      <selection pane="topRight" activeCell="M28" sqref="M28"/>
      <selection pane="bottomLeft" activeCell="M28" sqref="M28"/>
      <selection pane="bottomRight" activeCell="M20" sqref="M20"/>
    </sheetView>
  </sheetViews>
  <sheetFormatPr defaultRowHeight="15.75" x14ac:dyDescent="0.25"/>
  <cols>
    <col min="1" max="1" width="7.7109375" style="4" customWidth="1"/>
    <col min="2" max="2" width="79.85546875" style="4" customWidth="1"/>
    <col min="3" max="3" width="13.5703125" style="4" customWidth="1"/>
    <col min="4" max="4" width="17" style="4" customWidth="1"/>
    <col min="5" max="5" width="17.42578125" style="4" customWidth="1"/>
    <col min="6" max="6" width="19.42578125" style="4" customWidth="1"/>
    <col min="7" max="7" width="16.7109375" style="4" customWidth="1"/>
    <col min="8" max="8" width="17.7109375" style="4" customWidth="1"/>
    <col min="9" max="9" width="18" style="4" customWidth="1"/>
    <col min="10" max="10" width="16.85546875" style="4" customWidth="1"/>
    <col min="11" max="11" width="17.7109375" style="4" customWidth="1"/>
    <col min="12" max="12" width="19.85546875" style="4" customWidth="1"/>
    <col min="13" max="13" width="20.42578125" style="4" customWidth="1"/>
    <col min="14" max="252" width="9.140625" style="4"/>
    <col min="253" max="253" width="7.7109375" style="4" customWidth="1"/>
    <col min="254" max="254" width="76.28515625" style="4" customWidth="1"/>
    <col min="255" max="255" width="17" style="4" customWidth="1"/>
    <col min="256" max="259" width="9.7109375" style="4" customWidth="1"/>
    <col min="260" max="261" width="12.28515625" style="4" customWidth="1"/>
    <col min="262" max="508" width="9.140625" style="4"/>
    <col min="509" max="509" width="7.7109375" style="4" customWidth="1"/>
    <col min="510" max="510" width="76.28515625" style="4" customWidth="1"/>
    <col min="511" max="511" width="17" style="4" customWidth="1"/>
    <col min="512" max="515" width="9.7109375" style="4" customWidth="1"/>
    <col min="516" max="517" width="12.28515625" style="4" customWidth="1"/>
    <col min="518" max="764" width="9.140625" style="4"/>
    <col min="765" max="765" width="7.7109375" style="4" customWidth="1"/>
    <col min="766" max="766" width="76.28515625" style="4" customWidth="1"/>
    <col min="767" max="767" width="17" style="4" customWidth="1"/>
    <col min="768" max="771" width="9.7109375" style="4" customWidth="1"/>
    <col min="772" max="773" width="12.28515625" style="4" customWidth="1"/>
    <col min="774" max="1020" width="9.140625" style="4"/>
    <col min="1021" max="1021" width="7.7109375" style="4" customWidth="1"/>
    <col min="1022" max="1022" width="76.28515625" style="4" customWidth="1"/>
    <col min="1023" max="1023" width="17" style="4" customWidth="1"/>
    <col min="1024" max="1027" width="9.7109375" style="4" customWidth="1"/>
    <col min="1028" max="1029" width="12.28515625" style="4" customWidth="1"/>
    <col min="1030" max="1276" width="9.140625" style="4"/>
    <col min="1277" max="1277" width="7.7109375" style="4" customWidth="1"/>
    <col min="1278" max="1278" width="76.28515625" style="4" customWidth="1"/>
    <col min="1279" max="1279" width="17" style="4" customWidth="1"/>
    <col min="1280" max="1283" width="9.7109375" style="4" customWidth="1"/>
    <col min="1284" max="1285" width="12.28515625" style="4" customWidth="1"/>
    <col min="1286" max="1532" width="9.140625" style="4"/>
    <col min="1533" max="1533" width="7.7109375" style="4" customWidth="1"/>
    <col min="1534" max="1534" width="76.28515625" style="4" customWidth="1"/>
    <col min="1535" max="1535" width="17" style="4" customWidth="1"/>
    <col min="1536" max="1539" width="9.7109375" style="4" customWidth="1"/>
    <col min="1540" max="1541" width="12.28515625" style="4" customWidth="1"/>
    <col min="1542" max="1788" width="9.140625" style="4"/>
    <col min="1789" max="1789" width="7.7109375" style="4" customWidth="1"/>
    <col min="1790" max="1790" width="76.28515625" style="4" customWidth="1"/>
    <col min="1791" max="1791" width="17" style="4" customWidth="1"/>
    <col min="1792" max="1795" width="9.7109375" style="4" customWidth="1"/>
    <col min="1796" max="1797" width="12.28515625" style="4" customWidth="1"/>
    <col min="1798" max="2044" width="9.140625" style="4"/>
    <col min="2045" max="2045" width="7.7109375" style="4" customWidth="1"/>
    <col min="2046" max="2046" width="76.28515625" style="4" customWidth="1"/>
    <col min="2047" max="2047" width="17" style="4" customWidth="1"/>
    <col min="2048" max="2051" width="9.7109375" style="4" customWidth="1"/>
    <col min="2052" max="2053" width="12.28515625" style="4" customWidth="1"/>
    <col min="2054" max="2300" width="9.140625" style="4"/>
    <col min="2301" max="2301" width="7.7109375" style="4" customWidth="1"/>
    <col min="2302" max="2302" width="76.28515625" style="4" customWidth="1"/>
    <col min="2303" max="2303" width="17" style="4" customWidth="1"/>
    <col min="2304" max="2307" width="9.7109375" style="4" customWidth="1"/>
    <col min="2308" max="2309" width="12.28515625" style="4" customWidth="1"/>
    <col min="2310" max="2556" width="9.140625" style="4"/>
    <col min="2557" max="2557" width="7.7109375" style="4" customWidth="1"/>
    <col min="2558" max="2558" width="76.28515625" style="4" customWidth="1"/>
    <col min="2559" max="2559" width="17" style="4" customWidth="1"/>
    <col min="2560" max="2563" width="9.7109375" style="4" customWidth="1"/>
    <col min="2564" max="2565" width="12.28515625" style="4" customWidth="1"/>
    <col min="2566" max="2812" width="9.140625" style="4"/>
    <col min="2813" max="2813" width="7.7109375" style="4" customWidth="1"/>
    <col min="2814" max="2814" width="76.28515625" style="4" customWidth="1"/>
    <col min="2815" max="2815" width="17" style="4" customWidth="1"/>
    <col min="2816" max="2819" width="9.7109375" style="4" customWidth="1"/>
    <col min="2820" max="2821" width="12.28515625" style="4" customWidth="1"/>
    <col min="2822" max="3068" width="9.140625" style="4"/>
    <col min="3069" max="3069" width="7.7109375" style="4" customWidth="1"/>
    <col min="3070" max="3070" width="76.28515625" style="4" customWidth="1"/>
    <col min="3071" max="3071" width="17" style="4" customWidth="1"/>
    <col min="3072" max="3075" width="9.7109375" style="4" customWidth="1"/>
    <col min="3076" max="3077" width="12.28515625" style="4" customWidth="1"/>
    <col min="3078" max="3324" width="9.140625" style="4"/>
    <col min="3325" max="3325" width="7.7109375" style="4" customWidth="1"/>
    <col min="3326" max="3326" width="76.28515625" style="4" customWidth="1"/>
    <col min="3327" max="3327" width="17" style="4" customWidth="1"/>
    <col min="3328" max="3331" width="9.7109375" style="4" customWidth="1"/>
    <col min="3332" max="3333" width="12.28515625" style="4" customWidth="1"/>
    <col min="3334" max="3580" width="9.140625" style="4"/>
    <col min="3581" max="3581" width="7.7109375" style="4" customWidth="1"/>
    <col min="3582" max="3582" width="76.28515625" style="4" customWidth="1"/>
    <col min="3583" max="3583" width="17" style="4" customWidth="1"/>
    <col min="3584" max="3587" width="9.7109375" style="4" customWidth="1"/>
    <col min="3588" max="3589" width="12.28515625" style="4" customWidth="1"/>
    <col min="3590" max="3836" width="9.140625" style="4"/>
    <col min="3837" max="3837" width="7.7109375" style="4" customWidth="1"/>
    <col min="3838" max="3838" width="76.28515625" style="4" customWidth="1"/>
    <col min="3839" max="3839" width="17" style="4" customWidth="1"/>
    <col min="3840" max="3843" width="9.7109375" style="4" customWidth="1"/>
    <col min="3844" max="3845" width="12.28515625" style="4" customWidth="1"/>
    <col min="3846" max="4092" width="9.140625" style="4"/>
    <col min="4093" max="4093" width="7.7109375" style="4" customWidth="1"/>
    <col min="4094" max="4094" width="76.28515625" style="4" customWidth="1"/>
    <col min="4095" max="4095" width="17" style="4" customWidth="1"/>
    <col min="4096" max="4099" width="9.7109375" style="4" customWidth="1"/>
    <col min="4100" max="4101" width="12.28515625" style="4" customWidth="1"/>
    <col min="4102" max="4348" width="9.140625" style="4"/>
    <col min="4349" max="4349" width="7.7109375" style="4" customWidth="1"/>
    <col min="4350" max="4350" width="76.28515625" style="4" customWidth="1"/>
    <col min="4351" max="4351" width="17" style="4" customWidth="1"/>
    <col min="4352" max="4355" width="9.7109375" style="4" customWidth="1"/>
    <col min="4356" max="4357" width="12.28515625" style="4" customWidth="1"/>
    <col min="4358" max="4604" width="9.140625" style="4"/>
    <col min="4605" max="4605" width="7.7109375" style="4" customWidth="1"/>
    <col min="4606" max="4606" width="76.28515625" style="4" customWidth="1"/>
    <col min="4607" max="4607" width="17" style="4" customWidth="1"/>
    <col min="4608" max="4611" width="9.7109375" style="4" customWidth="1"/>
    <col min="4612" max="4613" width="12.28515625" style="4" customWidth="1"/>
    <col min="4614" max="4860" width="9.140625" style="4"/>
    <col min="4861" max="4861" width="7.7109375" style="4" customWidth="1"/>
    <col min="4862" max="4862" width="76.28515625" style="4" customWidth="1"/>
    <col min="4863" max="4863" width="17" style="4" customWidth="1"/>
    <col min="4864" max="4867" width="9.7109375" style="4" customWidth="1"/>
    <col min="4868" max="4869" width="12.28515625" style="4" customWidth="1"/>
    <col min="4870" max="5116" width="9.140625" style="4"/>
    <col min="5117" max="5117" width="7.7109375" style="4" customWidth="1"/>
    <col min="5118" max="5118" width="76.28515625" style="4" customWidth="1"/>
    <col min="5119" max="5119" width="17" style="4" customWidth="1"/>
    <col min="5120" max="5123" width="9.7109375" style="4" customWidth="1"/>
    <col min="5124" max="5125" width="12.28515625" style="4" customWidth="1"/>
    <col min="5126" max="5372" width="9.140625" style="4"/>
    <col min="5373" max="5373" width="7.7109375" style="4" customWidth="1"/>
    <col min="5374" max="5374" width="76.28515625" style="4" customWidth="1"/>
    <col min="5375" max="5375" width="17" style="4" customWidth="1"/>
    <col min="5376" max="5379" width="9.7109375" style="4" customWidth="1"/>
    <col min="5380" max="5381" width="12.28515625" style="4" customWidth="1"/>
    <col min="5382" max="5628" width="9.140625" style="4"/>
    <col min="5629" max="5629" width="7.7109375" style="4" customWidth="1"/>
    <col min="5630" max="5630" width="76.28515625" style="4" customWidth="1"/>
    <col min="5631" max="5631" width="17" style="4" customWidth="1"/>
    <col min="5632" max="5635" width="9.7109375" style="4" customWidth="1"/>
    <col min="5636" max="5637" width="12.28515625" style="4" customWidth="1"/>
    <col min="5638" max="5884" width="9.140625" style="4"/>
    <col min="5885" max="5885" width="7.7109375" style="4" customWidth="1"/>
    <col min="5886" max="5886" width="76.28515625" style="4" customWidth="1"/>
    <col min="5887" max="5887" width="17" style="4" customWidth="1"/>
    <col min="5888" max="5891" width="9.7109375" style="4" customWidth="1"/>
    <col min="5892" max="5893" width="12.28515625" style="4" customWidth="1"/>
    <col min="5894" max="6140" width="9.140625" style="4"/>
    <col min="6141" max="6141" width="7.7109375" style="4" customWidth="1"/>
    <col min="6142" max="6142" width="76.28515625" style="4" customWidth="1"/>
    <col min="6143" max="6143" width="17" style="4" customWidth="1"/>
    <col min="6144" max="6147" width="9.7109375" style="4" customWidth="1"/>
    <col min="6148" max="6149" width="12.28515625" style="4" customWidth="1"/>
    <col min="6150" max="6396" width="9.140625" style="4"/>
    <col min="6397" max="6397" width="7.7109375" style="4" customWidth="1"/>
    <col min="6398" max="6398" width="76.28515625" style="4" customWidth="1"/>
    <col min="6399" max="6399" width="17" style="4" customWidth="1"/>
    <col min="6400" max="6403" width="9.7109375" style="4" customWidth="1"/>
    <col min="6404" max="6405" width="12.28515625" style="4" customWidth="1"/>
    <col min="6406" max="6652" width="9.140625" style="4"/>
    <col min="6653" max="6653" width="7.7109375" style="4" customWidth="1"/>
    <col min="6654" max="6654" width="76.28515625" style="4" customWidth="1"/>
    <col min="6655" max="6655" width="17" style="4" customWidth="1"/>
    <col min="6656" max="6659" width="9.7109375" style="4" customWidth="1"/>
    <col min="6660" max="6661" width="12.28515625" style="4" customWidth="1"/>
    <col min="6662" max="6908" width="9.140625" style="4"/>
    <col min="6909" max="6909" width="7.7109375" style="4" customWidth="1"/>
    <col min="6910" max="6910" width="76.28515625" style="4" customWidth="1"/>
    <col min="6911" max="6911" width="17" style="4" customWidth="1"/>
    <col min="6912" max="6915" width="9.7109375" style="4" customWidth="1"/>
    <col min="6916" max="6917" width="12.28515625" style="4" customWidth="1"/>
    <col min="6918" max="7164" width="9.140625" style="4"/>
    <col min="7165" max="7165" width="7.7109375" style="4" customWidth="1"/>
    <col min="7166" max="7166" width="76.28515625" style="4" customWidth="1"/>
    <col min="7167" max="7167" width="17" style="4" customWidth="1"/>
    <col min="7168" max="7171" width="9.7109375" style="4" customWidth="1"/>
    <col min="7172" max="7173" width="12.28515625" style="4" customWidth="1"/>
    <col min="7174" max="7420" width="9.140625" style="4"/>
    <col min="7421" max="7421" width="7.7109375" style="4" customWidth="1"/>
    <col min="7422" max="7422" width="76.28515625" style="4" customWidth="1"/>
    <col min="7423" max="7423" width="17" style="4" customWidth="1"/>
    <col min="7424" max="7427" width="9.7109375" style="4" customWidth="1"/>
    <col min="7428" max="7429" width="12.28515625" style="4" customWidth="1"/>
    <col min="7430" max="7676" width="9.140625" style="4"/>
    <col min="7677" max="7677" width="7.7109375" style="4" customWidth="1"/>
    <col min="7678" max="7678" width="76.28515625" style="4" customWidth="1"/>
    <col min="7679" max="7679" width="17" style="4" customWidth="1"/>
    <col min="7680" max="7683" width="9.7109375" style="4" customWidth="1"/>
    <col min="7684" max="7685" width="12.28515625" style="4" customWidth="1"/>
    <col min="7686" max="7932" width="9.140625" style="4"/>
    <col min="7933" max="7933" width="7.7109375" style="4" customWidth="1"/>
    <col min="7934" max="7934" width="76.28515625" style="4" customWidth="1"/>
    <col min="7935" max="7935" width="17" style="4" customWidth="1"/>
    <col min="7936" max="7939" width="9.7109375" style="4" customWidth="1"/>
    <col min="7940" max="7941" width="12.28515625" style="4" customWidth="1"/>
    <col min="7942" max="8188" width="9.140625" style="4"/>
    <col min="8189" max="8189" width="7.7109375" style="4" customWidth="1"/>
    <col min="8190" max="8190" width="76.28515625" style="4" customWidth="1"/>
    <col min="8191" max="8191" width="17" style="4" customWidth="1"/>
    <col min="8192" max="8195" width="9.7109375" style="4" customWidth="1"/>
    <col min="8196" max="8197" width="12.28515625" style="4" customWidth="1"/>
    <col min="8198" max="8444" width="9.140625" style="4"/>
    <col min="8445" max="8445" width="7.7109375" style="4" customWidth="1"/>
    <col min="8446" max="8446" width="76.28515625" style="4" customWidth="1"/>
    <col min="8447" max="8447" width="17" style="4" customWidth="1"/>
    <col min="8448" max="8451" width="9.7109375" style="4" customWidth="1"/>
    <col min="8452" max="8453" width="12.28515625" style="4" customWidth="1"/>
    <col min="8454" max="8700" width="9.140625" style="4"/>
    <col min="8701" max="8701" width="7.7109375" style="4" customWidth="1"/>
    <col min="8702" max="8702" width="76.28515625" style="4" customWidth="1"/>
    <col min="8703" max="8703" width="17" style="4" customWidth="1"/>
    <col min="8704" max="8707" width="9.7109375" style="4" customWidth="1"/>
    <col min="8708" max="8709" width="12.28515625" style="4" customWidth="1"/>
    <col min="8710" max="8956" width="9.140625" style="4"/>
    <col min="8957" max="8957" width="7.7109375" style="4" customWidth="1"/>
    <col min="8958" max="8958" width="76.28515625" style="4" customWidth="1"/>
    <col min="8959" max="8959" width="17" style="4" customWidth="1"/>
    <col min="8960" max="8963" width="9.7109375" style="4" customWidth="1"/>
    <col min="8964" max="8965" width="12.28515625" style="4" customWidth="1"/>
    <col min="8966" max="9212" width="9.140625" style="4"/>
    <col min="9213" max="9213" width="7.7109375" style="4" customWidth="1"/>
    <col min="9214" max="9214" width="76.28515625" style="4" customWidth="1"/>
    <col min="9215" max="9215" width="17" style="4" customWidth="1"/>
    <col min="9216" max="9219" width="9.7109375" style="4" customWidth="1"/>
    <col min="9220" max="9221" width="12.28515625" style="4" customWidth="1"/>
    <col min="9222" max="9468" width="9.140625" style="4"/>
    <col min="9469" max="9469" width="7.7109375" style="4" customWidth="1"/>
    <col min="9470" max="9470" width="76.28515625" style="4" customWidth="1"/>
    <col min="9471" max="9471" width="17" style="4" customWidth="1"/>
    <col min="9472" max="9475" width="9.7109375" style="4" customWidth="1"/>
    <col min="9476" max="9477" width="12.28515625" style="4" customWidth="1"/>
    <col min="9478" max="9724" width="9.140625" style="4"/>
    <col min="9725" max="9725" width="7.7109375" style="4" customWidth="1"/>
    <col min="9726" max="9726" width="76.28515625" style="4" customWidth="1"/>
    <col min="9727" max="9727" width="17" style="4" customWidth="1"/>
    <col min="9728" max="9731" width="9.7109375" style="4" customWidth="1"/>
    <col min="9732" max="9733" width="12.28515625" style="4" customWidth="1"/>
    <col min="9734" max="9980" width="9.140625" style="4"/>
    <col min="9981" max="9981" width="7.7109375" style="4" customWidth="1"/>
    <col min="9982" max="9982" width="76.28515625" style="4" customWidth="1"/>
    <col min="9983" max="9983" width="17" style="4" customWidth="1"/>
    <col min="9984" max="9987" width="9.7109375" style="4" customWidth="1"/>
    <col min="9988" max="9989" width="12.28515625" style="4" customWidth="1"/>
    <col min="9990" max="10236" width="9.140625" style="4"/>
    <col min="10237" max="10237" width="7.7109375" style="4" customWidth="1"/>
    <col min="10238" max="10238" width="76.28515625" style="4" customWidth="1"/>
    <col min="10239" max="10239" width="17" style="4" customWidth="1"/>
    <col min="10240" max="10243" width="9.7109375" style="4" customWidth="1"/>
    <col min="10244" max="10245" width="12.28515625" style="4" customWidth="1"/>
    <col min="10246" max="10492" width="9.140625" style="4"/>
    <col min="10493" max="10493" width="7.7109375" style="4" customWidth="1"/>
    <col min="10494" max="10494" width="76.28515625" style="4" customWidth="1"/>
    <col min="10495" max="10495" width="17" style="4" customWidth="1"/>
    <col min="10496" max="10499" width="9.7109375" style="4" customWidth="1"/>
    <col min="10500" max="10501" width="12.28515625" style="4" customWidth="1"/>
    <col min="10502" max="10748" width="9.140625" style="4"/>
    <col min="10749" max="10749" width="7.7109375" style="4" customWidth="1"/>
    <col min="10750" max="10750" width="76.28515625" style="4" customWidth="1"/>
    <col min="10751" max="10751" width="17" style="4" customWidth="1"/>
    <col min="10752" max="10755" width="9.7109375" style="4" customWidth="1"/>
    <col min="10756" max="10757" width="12.28515625" style="4" customWidth="1"/>
    <col min="10758" max="11004" width="9.140625" style="4"/>
    <col min="11005" max="11005" width="7.7109375" style="4" customWidth="1"/>
    <col min="11006" max="11006" width="76.28515625" style="4" customWidth="1"/>
    <col min="11007" max="11007" width="17" style="4" customWidth="1"/>
    <col min="11008" max="11011" width="9.7109375" style="4" customWidth="1"/>
    <col min="11012" max="11013" width="12.28515625" style="4" customWidth="1"/>
    <col min="11014" max="11260" width="9.140625" style="4"/>
    <col min="11261" max="11261" width="7.7109375" style="4" customWidth="1"/>
    <col min="11262" max="11262" width="76.28515625" style="4" customWidth="1"/>
    <col min="11263" max="11263" width="17" style="4" customWidth="1"/>
    <col min="11264" max="11267" width="9.7109375" style="4" customWidth="1"/>
    <col min="11268" max="11269" width="12.28515625" style="4" customWidth="1"/>
    <col min="11270" max="11516" width="9.140625" style="4"/>
    <col min="11517" max="11517" width="7.7109375" style="4" customWidth="1"/>
    <col min="11518" max="11518" width="76.28515625" style="4" customWidth="1"/>
    <col min="11519" max="11519" width="17" style="4" customWidth="1"/>
    <col min="11520" max="11523" width="9.7109375" style="4" customWidth="1"/>
    <col min="11524" max="11525" width="12.28515625" style="4" customWidth="1"/>
    <col min="11526" max="11772" width="9.140625" style="4"/>
    <col min="11773" max="11773" width="7.7109375" style="4" customWidth="1"/>
    <col min="11774" max="11774" width="76.28515625" style="4" customWidth="1"/>
    <col min="11775" max="11775" width="17" style="4" customWidth="1"/>
    <col min="11776" max="11779" width="9.7109375" style="4" customWidth="1"/>
    <col min="11780" max="11781" width="12.28515625" style="4" customWidth="1"/>
    <col min="11782" max="12028" width="9.140625" style="4"/>
    <col min="12029" max="12029" width="7.7109375" style="4" customWidth="1"/>
    <col min="12030" max="12030" width="76.28515625" style="4" customWidth="1"/>
    <col min="12031" max="12031" width="17" style="4" customWidth="1"/>
    <col min="12032" max="12035" width="9.7109375" style="4" customWidth="1"/>
    <col min="12036" max="12037" width="12.28515625" style="4" customWidth="1"/>
    <col min="12038" max="12284" width="9.140625" style="4"/>
    <col min="12285" max="12285" width="7.7109375" style="4" customWidth="1"/>
    <col min="12286" max="12286" width="76.28515625" style="4" customWidth="1"/>
    <col min="12287" max="12287" width="17" style="4" customWidth="1"/>
    <col min="12288" max="12291" width="9.7109375" style="4" customWidth="1"/>
    <col min="12292" max="12293" width="12.28515625" style="4" customWidth="1"/>
    <col min="12294" max="12540" width="9.140625" style="4"/>
    <col min="12541" max="12541" width="7.7109375" style="4" customWidth="1"/>
    <col min="12542" max="12542" width="76.28515625" style="4" customWidth="1"/>
    <col min="12543" max="12543" width="17" style="4" customWidth="1"/>
    <col min="12544" max="12547" width="9.7109375" style="4" customWidth="1"/>
    <col min="12548" max="12549" width="12.28515625" style="4" customWidth="1"/>
    <col min="12550" max="12796" width="9.140625" style="4"/>
    <col min="12797" max="12797" width="7.7109375" style="4" customWidth="1"/>
    <col min="12798" max="12798" width="76.28515625" style="4" customWidth="1"/>
    <col min="12799" max="12799" width="17" style="4" customWidth="1"/>
    <col min="12800" max="12803" width="9.7109375" style="4" customWidth="1"/>
    <col min="12804" max="12805" width="12.28515625" style="4" customWidth="1"/>
    <col min="12806" max="13052" width="9.140625" style="4"/>
    <col min="13053" max="13053" width="7.7109375" style="4" customWidth="1"/>
    <col min="13054" max="13054" width="76.28515625" style="4" customWidth="1"/>
    <col min="13055" max="13055" width="17" style="4" customWidth="1"/>
    <col min="13056" max="13059" width="9.7109375" style="4" customWidth="1"/>
    <col min="13060" max="13061" width="12.28515625" style="4" customWidth="1"/>
    <col min="13062" max="13308" width="9.140625" style="4"/>
    <col min="13309" max="13309" width="7.7109375" style="4" customWidth="1"/>
    <col min="13310" max="13310" width="76.28515625" style="4" customWidth="1"/>
    <col min="13311" max="13311" width="17" style="4" customWidth="1"/>
    <col min="13312" max="13315" width="9.7109375" style="4" customWidth="1"/>
    <col min="13316" max="13317" width="12.28515625" style="4" customWidth="1"/>
    <col min="13318" max="13564" width="9.140625" style="4"/>
    <col min="13565" max="13565" width="7.7109375" style="4" customWidth="1"/>
    <col min="13566" max="13566" width="76.28515625" style="4" customWidth="1"/>
    <col min="13567" max="13567" width="17" style="4" customWidth="1"/>
    <col min="13568" max="13571" width="9.7109375" style="4" customWidth="1"/>
    <col min="13572" max="13573" width="12.28515625" style="4" customWidth="1"/>
    <col min="13574" max="13820" width="9.140625" style="4"/>
    <col min="13821" max="13821" width="7.7109375" style="4" customWidth="1"/>
    <col min="13822" max="13822" width="76.28515625" style="4" customWidth="1"/>
    <col min="13823" max="13823" width="17" style="4" customWidth="1"/>
    <col min="13824" max="13827" width="9.7109375" style="4" customWidth="1"/>
    <col min="13828" max="13829" width="12.28515625" style="4" customWidth="1"/>
    <col min="13830" max="14076" width="9.140625" style="4"/>
    <col min="14077" max="14077" width="7.7109375" style="4" customWidth="1"/>
    <col min="14078" max="14078" width="76.28515625" style="4" customWidth="1"/>
    <col min="14079" max="14079" width="17" style="4" customWidth="1"/>
    <col min="14080" max="14083" width="9.7109375" style="4" customWidth="1"/>
    <col min="14084" max="14085" width="12.28515625" style="4" customWidth="1"/>
    <col min="14086" max="14332" width="9.140625" style="4"/>
    <col min="14333" max="14333" width="7.7109375" style="4" customWidth="1"/>
    <col min="14334" max="14334" width="76.28515625" style="4" customWidth="1"/>
    <col min="14335" max="14335" width="17" style="4" customWidth="1"/>
    <col min="14336" max="14339" width="9.7109375" style="4" customWidth="1"/>
    <col min="14340" max="14341" width="12.28515625" style="4" customWidth="1"/>
    <col min="14342" max="14588" width="9.140625" style="4"/>
    <col min="14589" max="14589" width="7.7109375" style="4" customWidth="1"/>
    <col min="14590" max="14590" width="76.28515625" style="4" customWidth="1"/>
    <col min="14591" max="14591" width="17" style="4" customWidth="1"/>
    <col min="14592" max="14595" width="9.7109375" style="4" customWidth="1"/>
    <col min="14596" max="14597" width="12.28515625" style="4" customWidth="1"/>
    <col min="14598" max="14844" width="9.140625" style="4"/>
    <col min="14845" max="14845" width="7.7109375" style="4" customWidth="1"/>
    <col min="14846" max="14846" width="76.28515625" style="4" customWidth="1"/>
    <col min="14847" max="14847" width="17" style="4" customWidth="1"/>
    <col min="14848" max="14851" width="9.7109375" style="4" customWidth="1"/>
    <col min="14852" max="14853" width="12.28515625" style="4" customWidth="1"/>
    <col min="14854" max="15100" width="9.140625" style="4"/>
    <col min="15101" max="15101" width="7.7109375" style="4" customWidth="1"/>
    <col min="15102" max="15102" width="76.28515625" style="4" customWidth="1"/>
    <col min="15103" max="15103" width="17" style="4" customWidth="1"/>
    <col min="15104" max="15107" width="9.7109375" style="4" customWidth="1"/>
    <col min="15108" max="15109" width="12.28515625" style="4" customWidth="1"/>
    <col min="15110" max="15356" width="9.140625" style="4"/>
    <col min="15357" max="15357" width="7.7109375" style="4" customWidth="1"/>
    <col min="15358" max="15358" width="76.28515625" style="4" customWidth="1"/>
    <col min="15359" max="15359" width="17" style="4" customWidth="1"/>
    <col min="15360" max="15363" width="9.7109375" style="4" customWidth="1"/>
    <col min="15364" max="15365" width="12.28515625" style="4" customWidth="1"/>
    <col min="15366" max="15612" width="9.140625" style="4"/>
    <col min="15613" max="15613" width="7.7109375" style="4" customWidth="1"/>
    <col min="15614" max="15614" width="76.28515625" style="4" customWidth="1"/>
    <col min="15615" max="15615" width="17" style="4" customWidth="1"/>
    <col min="15616" max="15619" width="9.7109375" style="4" customWidth="1"/>
    <col min="15620" max="15621" width="12.28515625" style="4" customWidth="1"/>
    <col min="15622" max="15868" width="9.140625" style="4"/>
    <col min="15869" max="15869" width="7.7109375" style="4" customWidth="1"/>
    <col min="15870" max="15870" width="76.28515625" style="4" customWidth="1"/>
    <col min="15871" max="15871" width="17" style="4" customWidth="1"/>
    <col min="15872" max="15875" width="9.7109375" style="4" customWidth="1"/>
    <col min="15876" max="15877" width="12.28515625" style="4" customWidth="1"/>
    <col min="15878" max="16124" width="9.140625" style="4"/>
    <col min="16125" max="16125" width="7.7109375" style="4" customWidth="1"/>
    <col min="16126" max="16126" width="76.28515625" style="4" customWidth="1"/>
    <col min="16127" max="16127" width="17" style="4" customWidth="1"/>
    <col min="16128" max="16131" width="9.7109375" style="4" customWidth="1"/>
    <col min="16132" max="16133" width="12.28515625" style="4" customWidth="1"/>
    <col min="16134" max="16384" width="9.140625" style="4"/>
  </cols>
  <sheetData>
    <row r="1" spans="1:13" ht="69" customHeight="1" x14ac:dyDescent="0.25">
      <c r="J1" s="121"/>
      <c r="K1" s="121"/>
      <c r="L1" s="120" t="s">
        <v>157</v>
      </c>
      <c r="M1" s="120"/>
    </row>
    <row r="3" spans="1:13" hidden="1" x14ac:dyDescent="0.25"/>
    <row r="4" spans="1:13" hidden="1" x14ac:dyDescent="0.25"/>
    <row r="5" spans="1:13" ht="18.75" x14ac:dyDescent="0.3">
      <c r="A5" s="123" t="s">
        <v>88</v>
      </c>
      <c r="B5" s="123"/>
      <c r="C5" s="123"/>
      <c r="D5" s="74"/>
      <c r="E5" s="74"/>
      <c r="F5" s="74"/>
      <c r="G5" s="74"/>
      <c r="H5" s="27"/>
      <c r="I5" s="27"/>
      <c r="J5" s="27"/>
    </row>
    <row r="6" spans="1:13" ht="18.75" hidden="1" x14ac:dyDescent="0.3">
      <c r="A6" s="27"/>
      <c r="B6" s="27"/>
      <c r="C6" s="27"/>
      <c r="D6" s="27"/>
      <c r="E6" s="27"/>
      <c r="F6" s="27"/>
      <c r="G6" s="27"/>
      <c r="H6" s="27"/>
      <c r="I6" s="27"/>
      <c r="J6" s="27"/>
    </row>
    <row r="7" spans="1:13" ht="18.75" x14ac:dyDescent="0.3">
      <c r="A7" s="27"/>
      <c r="B7" s="27"/>
      <c r="C7" s="27"/>
      <c r="D7" s="27"/>
      <c r="E7" s="27"/>
      <c r="F7" s="27"/>
      <c r="G7" s="27"/>
      <c r="H7" s="27"/>
      <c r="I7" s="27"/>
      <c r="J7" s="27"/>
    </row>
    <row r="8" spans="1:13" ht="27.75" customHeight="1" x14ac:dyDescent="0.25">
      <c r="A8" s="124" t="s">
        <v>89</v>
      </c>
      <c r="B8" s="124" t="s">
        <v>1</v>
      </c>
      <c r="C8" s="122" t="s">
        <v>90</v>
      </c>
      <c r="D8" s="128" t="s">
        <v>191</v>
      </c>
      <c r="E8" s="129"/>
      <c r="F8" s="128" t="s">
        <v>189</v>
      </c>
      <c r="G8" s="129"/>
      <c r="H8" s="132" t="s">
        <v>190</v>
      </c>
      <c r="I8" s="133"/>
      <c r="J8" s="133"/>
      <c r="K8" s="133"/>
      <c r="L8" s="133"/>
      <c r="M8" s="134"/>
    </row>
    <row r="9" spans="1:13" s="2" customFormat="1" ht="42" customHeight="1" x14ac:dyDescent="0.2">
      <c r="A9" s="125"/>
      <c r="B9" s="125"/>
      <c r="C9" s="127"/>
      <c r="D9" s="130"/>
      <c r="E9" s="131"/>
      <c r="F9" s="130"/>
      <c r="G9" s="131"/>
      <c r="H9" s="122" t="s">
        <v>186</v>
      </c>
      <c r="I9" s="122"/>
      <c r="J9" s="122" t="s">
        <v>187</v>
      </c>
      <c r="K9" s="122"/>
      <c r="L9" s="122" t="s">
        <v>188</v>
      </c>
      <c r="M9" s="122"/>
    </row>
    <row r="10" spans="1:13" s="5" customFormat="1" ht="30" customHeight="1" x14ac:dyDescent="0.2">
      <c r="A10" s="126"/>
      <c r="B10" s="126"/>
      <c r="C10" s="127"/>
      <c r="D10" s="73" t="s">
        <v>149</v>
      </c>
      <c r="E10" s="73" t="s">
        <v>150</v>
      </c>
      <c r="F10" s="73" t="s">
        <v>149</v>
      </c>
      <c r="G10" s="73" t="s">
        <v>150</v>
      </c>
      <c r="H10" s="29" t="s">
        <v>149</v>
      </c>
      <c r="I10" s="29" t="s">
        <v>150</v>
      </c>
      <c r="J10" s="73" t="s">
        <v>149</v>
      </c>
      <c r="K10" s="73" t="s">
        <v>150</v>
      </c>
      <c r="L10" s="73" t="s">
        <v>149</v>
      </c>
      <c r="M10" s="73" t="s">
        <v>150</v>
      </c>
    </row>
    <row r="11" spans="1:13" s="3" customFormat="1" ht="29.25" customHeight="1" x14ac:dyDescent="0.2">
      <c r="A11" s="36" t="s">
        <v>3</v>
      </c>
      <c r="B11" s="38" t="s">
        <v>91</v>
      </c>
      <c r="C11" s="36"/>
      <c r="D11" s="37"/>
      <c r="E11" s="37"/>
      <c r="F11" s="37"/>
      <c r="G11" s="37"/>
      <c r="H11" s="37"/>
      <c r="I11" s="37"/>
      <c r="J11" s="37"/>
      <c r="K11" s="37"/>
      <c r="L11" s="37"/>
      <c r="M11" s="37"/>
    </row>
    <row r="12" spans="1:13" s="3" customFormat="1" ht="45.75" customHeight="1" x14ac:dyDescent="0.2">
      <c r="A12" s="30" t="s">
        <v>5</v>
      </c>
      <c r="B12" s="31" t="s">
        <v>92</v>
      </c>
      <c r="C12" s="73"/>
      <c r="D12" s="32"/>
      <c r="E12" s="32"/>
      <c r="F12" s="32"/>
      <c r="G12" s="32"/>
      <c r="H12" s="32"/>
      <c r="I12" s="32"/>
      <c r="J12" s="32"/>
      <c r="K12" s="32"/>
      <c r="L12" s="32"/>
      <c r="M12" s="32"/>
    </row>
    <row r="13" spans="1:13" s="3" customFormat="1" ht="141" customHeight="1" x14ac:dyDescent="0.2">
      <c r="A13" s="29"/>
      <c r="B13" s="33" t="s">
        <v>93</v>
      </c>
      <c r="C13" s="73" t="s">
        <v>64</v>
      </c>
      <c r="D13" s="32" t="s">
        <v>94</v>
      </c>
      <c r="E13" s="32" t="s">
        <v>94</v>
      </c>
      <c r="F13" s="32" t="s">
        <v>94</v>
      </c>
      <c r="G13" s="32" t="s">
        <v>94</v>
      </c>
      <c r="H13" s="32" t="s">
        <v>94</v>
      </c>
      <c r="I13" s="32" t="s">
        <v>94</v>
      </c>
      <c r="J13" s="32" t="s">
        <v>94</v>
      </c>
      <c r="K13" s="32" t="s">
        <v>94</v>
      </c>
      <c r="L13" s="32" t="s">
        <v>94</v>
      </c>
      <c r="M13" s="32" t="s">
        <v>94</v>
      </c>
    </row>
    <row r="14" spans="1:13" s="3" customFormat="1" ht="180" customHeight="1" x14ac:dyDescent="0.2">
      <c r="A14" s="29"/>
      <c r="B14" s="33" t="s">
        <v>95</v>
      </c>
      <c r="C14" s="73" t="s">
        <v>96</v>
      </c>
      <c r="D14" s="32" t="s">
        <v>94</v>
      </c>
      <c r="E14" s="32" t="s">
        <v>94</v>
      </c>
      <c r="F14" s="32" t="s">
        <v>94</v>
      </c>
      <c r="G14" s="32" t="s">
        <v>94</v>
      </c>
      <c r="H14" s="32" t="s">
        <v>94</v>
      </c>
      <c r="I14" s="32" t="s">
        <v>94</v>
      </c>
      <c r="J14" s="32" t="s">
        <v>94</v>
      </c>
      <c r="K14" s="32" t="s">
        <v>94</v>
      </c>
      <c r="L14" s="32" t="s">
        <v>94</v>
      </c>
      <c r="M14" s="32" t="s">
        <v>94</v>
      </c>
    </row>
    <row r="15" spans="1:13" s="6" customFormat="1" ht="19.5" customHeight="1" x14ac:dyDescent="0.2">
      <c r="A15" s="34" t="s">
        <v>7</v>
      </c>
      <c r="B15" s="35" t="s">
        <v>97</v>
      </c>
      <c r="C15" s="36"/>
      <c r="D15" s="37"/>
      <c r="E15" s="37"/>
      <c r="F15" s="37"/>
      <c r="G15" s="37"/>
      <c r="H15" s="37"/>
      <c r="I15" s="37"/>
      <c r="J15" s="37"/>
      <c r="K15" s="37"/>
      <c r="L15" s="37"/>
      <c r="M15" s="37"/>
    </row>
    <row r="16" spans="1:13" s="6" customFormat="1" ht="18.75" x14ac:dyDescent="0.2">
      <c r="A16" s="44" t="s">
        <v>98</v>
      </c>
      <c r="B16" s="45" t="s">
        <v>99</v>
      </c>
      <c r="C16" s="46"/>
      <c r="D16" s="47"/>
      <c r="E16" s="47"/>
      <c r="F16" s="47"/>
      <c r="G16" s="47"/>
      <c r="H16" s="47"/>
      <c r="I16" s="47"/>
      <c r="J16" s="47"/>
      <c r="K16" s="47"/>
      <c r="L16" s="47"/>
      <c r="M16" s="47"/>
    </row>
    <row r="17" spans="1:13" s="7" customFormat="1" ht="36" customHeight="1" x14ac:dyDescent="0.2">
      <c r="A17" s="44"/>
      <c r="B17" s="45" t="s">
        <v>100</v>
      </c>
      <c r="C17" s="46" t="s">
        <v>64</v>
      </c>
      <c r="D17" s="49" t="s">
        <v>94</v>
      </c>
      <c r="E17" s="49" t="s">
        <v>94</v>
      </c>
      <c r="F17" s="49">
        <v>240730.1</v>
      </c>
      <c r="G17" s="49">
        <v>240730.1</v>
      </c>
      <c r="H17" s="49">
        <f>[17]СВОД!$F$98</f>
        <v>684663.00471957214</v>
      </c>
      <c r="I17" s="49">
        <f>[17]СВОД!$G$98</f>
        <v>684663.00471957214</v>
      </c>
      <c r="J17" s="49">
        <f>[17]СВОД!$I$98</f>
        <v>689541.34856126201</v>
      </c>
      <c r="K17" s="49">
        <f>[17]СВОД!$J$98</f>
        <v>689541.34856126201</v>
      </c>
      <c r="L17" s="49">
        <f>[17]СВОД!$L$98</f>
        <v>695148.9836248362</v>
      </c>
      <c r="M17" s="49">
        <f>[17]СВОД!$M$98</f>
        <v>695148.9836248362</v>
      </c>
    </row>
    <row r="18" spans="1:13" s="7" customFormat="1" ht="29.25" customHeight="1" x14ac:dyDescent="0.2">
      <c r="A18" s="44"/>
      <c r="B18" s="45" t="s">
        <v>101</v>
      </c>
      <c r="C18" s="46" t="s">
        <v>96</v>
      </c>
      <c r="D18" s="49" t="s">
        <v>94</v>
      </c>
      <c r="E18" s="49" t="s">
        <v>94</v>
      </c>
      <c r="F18" s="49">
        <v>157.63</v>
      </c>
      <c r="G18" s="49">
        <v>168.5</v>
      </c>
      <c r="H18" s="49">
        <f>[17]СВОД!$F$103</f>
        <v>204.93842667036344</v>
      </c>
      <c r="I18" s="49">
        <f>[17]СВОД!$G$103</f>
        <v>206.94682325173304</v>
      </c>
      <c r="J18" s="49">
        <f>[17]СВОД!$I$103</f>
        <v>206.94682325173304</v>
      </c>
      <c r="K18" s="49">
        <f>[17]СВОД!$J$103</f>
        <v>208.97490211960005</v>
      </c>
      <c r="L18" s="49">
        <f>[17]СВОД!$L$103</f>
        <v>208.97490211960005</v>
      </c>
      <c r="M18" s="49">
        <f>[17]СВОД!$M$103</f>
        <v>211.02285616037213</v>
      </c>
    </row>
    <row r="19" spans="1:13" s="6" customFormat="1" ht="39" customHeight="1" x14ac:dyDescent="0.2">
      <c r="A19" s="44" t="s">
        <v>102</v>
      </c>
      <c r="B19" s="45" t="s">
        <v>103</v>
      </c>
      <c r="C19" s="44" t="s">
        <v>192</v>
      </c>
      <c r="D19" s="48" t="s">
        <v>94</v>
      </c>
      <c r="E19" s="48" t="s">
        <v>94</v>
      </c>
      <c r="F19" s="101">
        <v>0.79776999999999998</v>
      </c>
      <c r="G19" s="101">
        <v>0.80864000000000003</v>
      </c>
      <c r="H19" s="100">
        <f>[17]СВОД!$F$108</f>
        <v>2.0307064392558889</v>
      </c>
      <c r="I19" s="100">
        <f>[17]СВОД!$G$108</f>
        <v>2.0327148358372584</v>
      </c>
      <c r="J19" s="100">
        <f>[17]СВОД!$I$108</f>
        <v>2.0457237527484318</v>
      </c>
      <c r="K19" s="100">
        <f>[17]СВОД!$J$108</f>
        <v>2.0477518316162988</v>
      </c>
      <c r="L19" s="100">
        <f>[17]СВОД!$L$108</f>
        <v>2.0627055251191631</v>
      </c>
      <c r="M19" s="100">
        <f>[17]СВОД!$M$108</f>
        <v>2.0647534791599349</v>
      </c>
    </row>
    <row r="20" spans="1:13" s="3" customFormat="1" ht="17.25" customHeight="1" x14ac:dyDescent="0.2">
      <c r="A20" s="36" t="s">
        <v>13</v>
      </c>
      <c r="B20" s="38" t="s">
        <v>104</v>
      </c>
      <c r="C20" s="36" t="s">
        <v>96</v>
      </c>
      <c r="D20" s="37" t="s">
        <v>94</v>
      </c>
      <c r="E20" s="37" t="s">
        <v>94</v>
      </c>
      <c r="F20" s="37" t="s">
        <v>94</v>
      </c>
      <c r="G20" s="37" t="s">
        <v>94</v>
      </c>
      <c r="H20" s="37" t="s">
        <v>94</v>
      </c>
      <c r="I20" s="37" t="s">
        <v>94</v>
      </c>
      <c r="J20" s="37" t="s">
        <v>94</v>
      </c>
      <c r="K20" s="37" t="s">
        <v>94</v>
      </c>
      <c r="L20" s="37" t="s">
        <v>94</v>
      </c>
      <c r="M20" s="37" t="s">
        <v>94</v>
      </c>
    </row>
    <row r="21" spans="1:13" s="3" customFormat="1" ht="18.75" x14ac:dyDescent="0.2">
      <c r="A21" s="36" t="s">
        <v>16</v>
      </c>
      <c r="B21" s="38" t="s">
        <v>105</v>
      </c>
      <c r="C21" s="36"/>
      <c r="D21" s="37" t="s">
        <v>94</v>
      </c>
      <c r="E21" s="37" t="s">
        <v>94</v>
      </c>
      <c r="F21" s="37" t="s">
        <v>94</v>
      </c>
      <c r="G21" s="37" t="s">
        <v>94</v>
      </c>
      <c r="H21" s="37" t="s">
        <v>94</v>
      </c>
      <c r="I21" s="37" t="s">
        <v>94</v>
      </c>
      <c r="J21" s="37" t="s">
        <v>94</v>
      </c>
      <c r="K21" s="37" t="s">
        <v>94</v>
      </c>
      <c r="L21" s="37" t="s">
        <v>94</v>
      </c>
      <c r="M21" s="37" t="s">
        <v>94</v>
      </c>
    </row>
    <row r="22" spans="1:13" s="3" customFormat="1" ht="56.25" x14ac:dyDescent="0.2">
      <c r="A22" s="29" t="s">
        <v>18</v>
      </c>
      <c r="B22" s="33" t="s">
        <v>106</v>
      </c>
      <c r="C22" s="73" t="s">
        <v>96</v>
      </c>
      <c r="D22" s="32" t="s">
        <v>94</v>
      </c>
      <c r="E22" s="32" t="s">
        <v>94</v>
      </c>
      <c r="F22" s="32" t="s">
        <v>94</v>
      </c>
      <c r="G22" s="32" t="s">
        <v>94</v>
      </c>
      <c r="H22" s="32" t="s">
        <v>94</v>
      </c>
      <c r="I22" s="32" t="s">
        <v>94</v>
      </c>
      <c r="J22" s="32" t="s">
        <v>94</v>
      </c>
      <c r="K22" s="32" t="s">
        <v>94</v>
      </c>
      <c r="L22" s="32" t="s">
        <v>94</v>
      </c>
      <c r="M22" s="32" t="s">
        <v>94</v>
      </c>
    </row>
    <row r="23" spans="1:13" s="3" customFormat="1" ht="31.5" customHeight="1" x14ac:dyDescent="0.2">
      <c r="A23" s="29" t="s">
        <v>20</v>
      </c>
      <c r="B23" s="33" t="s">
        <v>107</v>
      </c>
      <c r="C23" s="73" t="s">
        <v>96</v>
      </c>
      <c r="D23" s="32" t="s">
        <v>94</v>
      </c>
      <c r="E23" s="32" t="s">
        <v>94</v>
      </c>
      <c r="F23" s="32" t="s">
        <v>94</v>
      </c>
      <c r="G23" s="32" t="s">
        <v>94</v>
      </c>
      <c r="H23" s="32" t="s">
        <v>94</v>
      </c>
      <c r="I23" s="32" t="s">
        <v>94</v>
      </c>
      <c r="J23" s="32" t="s">
        <v>94</v>
      </c>
      <c r="K23" s="32" t="s">
        <v>94</v>
      </c>
      <c r="L23" s="32" t="s">
        <v>94</v>
      </c>
      <c r="M23" s="32" t="s">
        <v>94</v>
      </c>
    </row>
    <row r="24" spans="1:13" s="3" customFormat="1" ht="18.75" x14ac:dyDescent="0.2">
      <c r="A24" s="29" t="s">
        <v>22</v>
      </c>
      <c r="B24" s="33" t="s">
        <v>108</v>
      </c>
      <c r="C24" s="73" t="s">
        <v>109</v>
      </c>
      <c r="D24" s="32" t="s">
        <v>94</v>
      </c>
      <c r="E24" s="32" t="s">
        <v>94</v>
      </c>
      <c r="F24" s="32" t="s">
        <v>94</v>
      </c>
      <c r="G24" s="32" t="s">
        <v>94</v>
      </c>
      <c r="H24" s="32" t="s">
        <v>94</v>
      </c>
      <c r="I24" s="32" t="s">
        <v>94</v>
      </c>
      <c r="J24" s="32" t="s">
        <v>94</v>
      </c>
      <c r="K24" s="32" t="s">
        <v>94</v>
      </c>
      <c r="L24" s="32" t="s">
        <v>94</v>
      </c>
      <c r="M24" s="32" t="s">
        <v>94</v>
      </c>
    </row>
    <row r="25" spans="1:13" s="3" customFormat="1" ht="18.75" x14ac:dyDescent="0.2">
      <c r="A25" s="29"/>
      <c r="B25" s="33" t="s">
        <v>110</v>
      </c>
      <c r="C25" s="73" t="s">
        <v>109</v>
      </c>
      <c r="D25" s="32" t="s">
        <v>94</v>
      </c>
      <c r="E25" s="32" t="s">
        <v>94</v>
      </c>
      <c r="F25" s="32" t="s">
        <v>94</v>
      </c>
      <c r="G25" s="32" t="s">
        <v>94</v>
      </c>
      <c r="H25" s="32" t="s">
        <v>94</v>
      </c>
      <c r="I25" s="32" t="s">
        <v>94</v>
      </c>
      <c r="J25" s="32" t="s">
        <v>94</v>
      </c>
      <c r="K25" s="32" t="s">
        <v>94</v>
      </c>
      <c r="L25" s="32" t="s">
        <v>94</v>
      </c>
      <c r="M25" s="32" t="s">
        <v>94</v>
      </c>
    </row>
    <row r="26" spans="1:13" s="3" customFormat="1" ht="18.75" x14ac:dyDescent="0.2">
      <c r="A26" s="29"/>
      <c r="B26" s="33" t="s">
        <v>111</v>
      </c>
      <c r="C26" s="73" t="s">
        <v>109</v>
      </c>
      <c r="D26" s="32" t="s">
        <v>94</v>
      </c>
      <c r="E26" s="32" t="s">
        <v>94</v>
      </c>
      <c r="F26" s="32" t="s">
        <v>94</v>
      </c>
      <c r="G26" s="32" t="s">
        <v>94</v>
      </c>
      <c r="H26" s="32" t="s">
        <v>94</v>
      </c>
      <c r="I26" s="32" t="s">
        <v>94</v>
      </c>
      <c r="J26" s="32" t="s">
        <v>94</v>
      </c>
      <c r="K26" s="32" t="s">
        <v>94</v>
      </c>
      <c r="L26" s="32" t="s">
        <v>94</v>
      </c>
      <c r="M26" s="32" t="s">
        <v>94</v>
      </c>
    </row>
    <row r="27" spans="1:13" s="3" customFormat="1" ht="18.75" x14ac:dyDescent="0.2">
      <c r="A27" s="29"/>
      <c r="B27" s="33" t="s">
        <v>112</v>
      </c>
      <c r="C27" s="73" t="s">
        <v>109</v>
      </c>
      <c r="D27" s="32" t="s">
        <v>94</v>
      </c>
      <c r="E27" s="32" t="s">
        <v>94</v>
      </c>
      <c r="F27" s="32" t="s">
        <v>94</v>
      </c>
      <c r="G27" s="32" t="s">
        <v>94</v>
      </c>
      <c r="H27" s="32" t="s">
        <v>94</v>
      </c>
      <c r="I27" s="32" t="s">
        <v>94</v>
      </c>
      <c r="J27" s="32" t="s">
        <v>94</v>
      </c>
      <c r="K27" s="32" t="s">
        <v>94</v>
      </c>
      <c r="L27" s="32" t="s">
        <v>94</v>
      </c>
      <c r="M27" s="32" t="s">
        <v>94</v>
      </c>
    </row>
    <row r="28" spans="1:13" s="3" customFormat="1" ht="18.75" x14ac:dyDescent="0.2">
      <c r="A28" s="29"/>
      <c r="B28" s="33" t="s">
        <v>113</v>
      </c>
      <c r="C28" s="73" t="s">
        <v>109</v>
      </c>
      <c r="D28" s="32" t="s">
        <v>94</v>
      </c>
      <c r="E28" s="32" t="s">
        <v>94</v>
      </c>
      <c r="F28" s="32" t="s">
        <v>94</v>
      </c>
      <c r="G28" s="32" t="s">
        <v>94</v>
      </c>
      <c r="H28" s="32" t="s">
        <v>94</v>
      </c>
      <c r="I28" s="32" t="s">
        <v>94</v>
      </c>
      <c r="J28" s="32" t="s">
        <v>94</v>
      </c>
      <c r="K28" s="32" t="s">
        <v>94</v>
      </c>
      <c r="L28" s="32" t="s">
        <v>94</v>
      </c>
      <c r="M28" s="32" t="s">
        <v>94</v>
      </c>
    </row>
    <row r="29" spans="1:13" s="3" customFormat="1" ht="18.75" x14ac:dyDescent="0.2">
      <c r="A29" s="36" t="s">
        <v>28</v>
      </c>
      <c r="B29" s="38" t="s">
        <v>114</v>
      </c>
      <c r="C29" s="36" t="s">
        <v>109</v>
      </c>
      <c r="D29" s="37" t="s">
        <v>94</v>
      </c>
      <c r="E29" s="37" t="s">
        <v>94</v>
      </c>
      <c r="F29" s="37" t="s">
        <v>94</v>
      </c>
      <c r="G29" s="37" t="s">
        <v>94</v>
      </c>
      <c r="H29" s="37" t="s">
        <v>94</v>
      </c>
      <c r="I29" s="37" t="s">
        <v>94</v>
      </c>
      <c r="J29" s="37" t="s">
        <v>94</v>
      </c>
      <c r="K29" s="37" t="s">
        <v>94</v>
      </c>
      <c r="L29" s="37" t="s">
        <v>94</v>
      </c>
      <c r="M29" s="37" t="s">
        <v>94</v>
      </c>
    </row>
    <row r="30" spans="1:13" s="3" customFormat="1" ht="37.5" x14ac:dyDescent="0.2">
      <c r="A30" s="29" t="s">
        <v>30</v>
      </c>
      <c r="B30" s="33" t="s">
        <v>115</v>
      </c>
      <c r="C30" s="73" t="s">
        <v>116</v>
      </c>
      <c r="D30" s="32" t="s">
        <v>94</v>
      </c>
      <c r="E30" s="32" t="s">
        <v>94</v>
      </c>
      <c r="F30" s="32" t="s">
        <v>94</v>
      </c>
      <c r="G30" s="32" t="s">
        <v>94</v>
      </c>
      <c r="H30" s="32" t="s">
        <v>94</v>
      </c>
      <c r="I30" s="32" t="s">
        <v>94</v>
      </c>
      <c r="J30" s="32" t="s">
        <v>94</v>
      </c>
      <c r="K30" s="32" t="s">
        <v>94</v>
      </c>
      <c r="L30" s="32" t="s">
        <v>94</v>
      </c>
      <c r="M30" s="32" t="s">
        <v>94</v>
      </c>
    </row>
    <row r="31" spans="1:13" s="3" customFormat="1" ht="37.5" x14ac:dyDescent="0.2">
      <c r="A31" s="29"/>
      <c r="B31" s="33" t="s">
        <v>117</v>
      </c>
      <c r="C31" s="73" t="s">
        <v>116</v>
      </c>
      <c r="D31" s="32" t="s">
        <v>94</v>
      </c>
      <c r="E31" s="32" t="s">
        <v>94</v>
      </c>
      <c r="F31" s="32" t="s">
        <v>94</v>
      </c>
      <c r="G31" s="32" t="s">
        <v>94</v>
      </c>
      <c r="H31" s="32" t="s">
        <v>94</v>
      </c>
      <c r="I31" s="32" t="s">
        <v>94</v>
      </c>
      <c r="J31" s="32" t="s">
        <v>94</v>
      </c>
      <c r="K31" s="32" t="s">
        <v>94</v>
      </c>
      <c r="L31" s="32" t="s">
        <v>94</v>
      </c>
      <c r="M31" s="32" t="s">
        <v>94</v>
      </c>
    </row>
    <row r="32" spans="1:13" s="3" customFormat="1" ht="37.5" x14ac:dyDescent="0.2">
      <c r="A32" s="29" t="s">
        <v>36</v>
      </c>
      <c r="B32" s="33" t="s">
        <v>118</v>
      </c>
      <c r="C32" s="73" t="s">
        <v>64</v>
      </c>
      <c r="D32" s="32" t="s">
        <v>94</v>
      </c>
      <c r="E32" s="32" t="s">
        <v>94</v>
      </c>
      <c r="F32" s="32" t="s">
        <v>94</v>
      </c>
      <c r="G32" s="32" t="s">
        <v>94</v>
      </c>
      <c r="H32" s="32" t="s">
        <v>94</v>
      </c>
      <c r="I32" s="32" t="s">
        <v>94</v>
      </c>
      <c r="J32" s="32" t="s">
        <v>94</v>
      </c>
      <c r="K32" s="32" t="s">
        <v>94</v>
      </c>
      <c r="L32" s="32" t="s">
        <v>94</v>
      </c>
      <c r="M32" s="32" t="s">
        <v>94</v>
      </c>
    </row>
    <row r="33" spans="1:13" s="3" customFormat="1" ht="18.75" x14ac:dyDescent="0.2">
      <c r="A33" s="29" t="s">
        <v>38</v>
      </c>
      <c r="B33" s="33" t="s">
        <v>119</v>
      </c>
      <c r="C33" s="73" t="s">
        <v>120</v>
      </c>
      <c r="D33" s="32" t="s">
        <v>94</v>
      </c>
      <c r="E33" s="32" t="s">
        <v>94</v>
      </c>
      <c r="F33" s="32" t="s">
        <v>94</v>
      </c>
      <c r="G33" s="32" t="s">
        <v>94</v>
      </c>
      <c r="H33" s="32" t="s">
        <v>94</v>
      </c>
      <c r="I33" s="32" t="s">
        <v>94</v>
      </c>
      <c r="J33" s="32" t="s">
        <v>94</v>
      </c>
      <c r="K33" s="32" t="s">
        <v>94</v>
      </c>
      <c r="L33" s="32" t="s">
        <v>94</v>
      </c>
      <c r="M33" s="32" t="s">
        <v>94</v>
      </c>
    </row>
    <row r="34" spans="1:13" s="3" customFormat="1" ht="18.75" x14ac:dyDescent="0.2">
      <c r="A34" s="29" t="s">
        <v>121</v>
      </c>
      <c r="B34" s="33" t="s">
        <v>122</v>
      </c>
      <c r="C34" s="73" t="s">
        <v>120</v>
      </c>
      <c r="D34" s="32" t="s">
        <v>94</v>
      </c>
      <c r="E34" s="32" t="s">
        <v>94</v>
      </c>
      <c r="F34" s="32" t="s">
        <v>94</v>
      </c>
      <c r="G34" s="32" t="s">
        <v>94</v>
      </c>
      <c r="H34" s="32" t="s">
        <v>94</v>
      </c>
      <c r="I34" s="32" t="s">
        <v>94</v>
      </c>
      <c r="J34" s="32" t="s">
        <v>94</v>
      </c>
      <c r="K34" s="32" t="s">
        <v>94</v>
      </c>
      <c r="L34" s="32" t="s">
        <v>94</v>
      </c>
      <c r="M34" s="32" t="s">
        <v>94</v>
      </c>
    </row>
    <row r="35" spans="1:13" s="3" customFormat="1" ht="18.75" x14ac:dyDescent="0.2">
      <c r="A35" s="29" t="s">
        <v>123</v>
      </c>
      <c r="B35" s="33" t="s">
        <v>124</v>
      </c>
      <c r="C35" s="73" t="s">
        <v>120</v>
      </c>
      <c r="D35" s="32" t="s">
        <v>94</v>
      </c>
      <c r="E35" s="32" t="s">
        <v>94</v>
      </c>
      <c r="F35" s="32" t="s">
        <v>94</v>
      </c>
      <c r="G35" s="32" t="s">
        <v>94</v>
      </c>
      <c r="H35" s="32" t="s">
        <v>94</v>
      </c>
      <c r="I35" s="32" t="s">
        <v>94</v>
      </c>
      <c r="J35" s="32" t="s">
        <v>94</v>
      </c>
      <c r="K35" s="32" t="s">
        <v>94</v>
      </c>
      <c r="L35" s="32" t="s">
        <v>94</v>
      </c>
      <c r="M35" s="32" t="s">
        <v>94</v>
      </c>
    </row>
    <row r="36" spans="1:13" s="3" customFormat="1" ht="22.5" x14ac:dyDescent="0.2">
      <c r="A36" s="29"/>
      <c r="B36" s="33" t="s">
        <v>145</v>
      </c>
      <c r="C36" s="73" t="s">
        <v>120</v>
      </c>
      <c r="D36" s="32" t="s">
        <v>94</v>
      </c>
      <c r="E36" s="32" t="s">
        <v>94</v>
      </c>
      <c r="F36" s="32" t="s">
        <v>94</v>
      </c>
      <c r="G36" s="32" t="s">
        <v>94</v>
      </c>
      <c r="H36" s="32" t="s">
        <v>94</v>
      </c>
      <c r="I36" s="32" t="s">
        <v>94</v>
      </c>
      <c r="J36" s="32" t="s">
        <v>94</v>
      </c>
      <c r="K36" s="32" t="s">
        <v>94</v>
      </c>
      <c r="L36" s="32" t="s">
        <v>94</v>
      </c>
      <c r="M36" s="32" t="s">
        <v>94</v>
      </c>
    </row>
    <row r="37" spans="1:13" s="3" customFormat="1" ht="22.5" x14ac:dyDescent="0.2">
      <c r="A37" s="29"/>
      <c r="B37" s="33" t="s">
        <v>146</v>
      </c>
      <c r="C37" s="73" t="s">
        <v>120</v>
      </c>
      <c r="D37" s="32" t="s">
        <v>94</v>
      </c>
      <c r="E37" s="32" t="s">
        <v>94</v>
      </c>
      <c r="F37" s="32" t="s">
        <v>94</v>
      </c>
      <c r="G37" s="32" t="s">
        <v>94</v>
      </c>
      <c r="H37" s="32" t="s">
        <v>94</v>
      </c>
      <c r="I37" s="32" t="s">
        <v>94</v>
      </c>
      <c r="J37" s="32" t="s">
        <v>94</v>
      </c>
      <c r="K37" s="32" t="s">
        <v>94</v>
      </c>
      <c r="L37" s="32" t="s">
        <v>94</v>
      </c>
      <c r="M37" s="32" t="s">
        <v>94</v>
      </c>
    </row>
    <row r="38" spans="1:13" s="3" customFormat="1" ht="22.5" x14ac:dyDescent="0.2">
      <c r="A38" s="29"/>
      <c r="B38" s="33" t="s">
        <v>147</v>
      </c>
      <c r="C38" s="73" t="s">
        <v>120</v>
      </c>
      <c r="D38" s="32" t="s">
        <v>94</v>
      </c>
      <c r="E38" s="32" t="s">
        <v>94</v>
      </c>
      <c r="F38" s="32" t="s">
        <v>94</v>
      </c>
      <c r="G38" s="32" t="s">
        <v>94</v>
      </c>
      <c r="H38" s="32" t="s">
        <v>94</v>
      </c>
      <c r="I38" s="32" t="s">
        <v>94</v>
      </c>
      <c r="J38" s="32" t="s">
        <v>94</v>
      </c>
      <c r="K38" s="32" t="s">
        <v>94</v>
      </c>
      <c r="L38" s="32" t="s">
        <v>94</v>
      </c>
      <c r="M38" s="32" t="s">
        <v>94</v>
      </c>
    </row>
    <row r="39" spans="1:13" s="3" customFormat="1" ht="22.5" x14ac:dyDescent="0.2">
      <c r="A39" s="29"/>
      <c r="B39" s="33" t="s">
        <v>148</v>
      </c>
      <c r="C39" s="73" t="s">
        <v>120</v>
      </c>
      <c r="D39" s="32" t="s">
        <v>94</v>
      </c>
      <c r="E39" s="32" t="s">
        <v>94</v>
      </c>
      <c r="F39" s="32" t="s">
        <v>94</v>
      </c>
      <c r="G39" s="32" t="s">
        <v>94</v>
      </c>
      <c r="H39" s="32" t="s">
        <v>94</v>
      </c>
      <c r="I39" s="32" t="s">
        <v>94</v>
      </c>
      <c r="J39" s="32" t="s">
        <v>94</v>
      </c>
      <c r="K39" s="32" t="s">
        <v>94</v>
      </c>
      <c r="L39" s="32" t="s">
        <v>94</v>
      </c>
      <c r="M39" s="32" t="s">
        <v>94</v>
      </c>
    </row>
    <row r="40" spans="1:13" s="3" customFormat="1" ht="21" customHeight="1" x14ac:dyDescent="0.2">
      <c r="A40" s="29" t="s">
        <v>125</v>
      </c>
      <c r="B40" s="33" t="s">
        <v>126</v>
      </c>
      <c r="C40" s="73" t="s">
        <v>120</v>
      </c>
      <c r="D40" s="32" t="s">
        <v>94</v>
      </c>
      <c r="E40" s="32" t="s">
        <v>94</v>
      </c>
      <c r="F40" s="32" t="s">
        <v>94</v>
      </c>
      <c r="G40" s="32" t="s">
        <v>94</v>
      </c>
      <c r="H40" s="32" t="s">
        <v>94</v>
      </c>
      <c r="I40" s="32" t="s">
        <v>94</v>
      </c>
      <c r="J40" s="32" t="s">
        <v>94</v>
      </c>
      <c r="K40" s="32" t="s">
        <v>94</v>
      </c>
      <c r="L40" s="32" t="s">
        <v>94</v>
      </c>
      <c r="M40" s="32" t="s">
        <v>94</v>
      </c>
    </row>
    <row r="41" spans="1:13" s="3" customFormat="1" ht="27" customHeight="1" x14ac:dyDescent="0.2">
      <c r="A41" s="29" t="s">
        <v>40</v>
      </c>
      <c r="B41" s="33" t="s">
        <v>127</v>
      </c>
      <c r="C41" s="73"/>
      <c r="D41" s="32" t="s">
        <v>94</v>
      </c>
      <c r="E41" s="32" t="s">
        <v>94</v>
      </c>
      <c r="F41" s="32" t="s">
        <v>94</v>
      </c>
      <c r="G41" s="32" t="s">
        <v>94</v>
      </c>
      <c r="H41" s="32" t="s">
        <v>94</v>
      </c>
      <c r="I41" s="32" t="s">
        <v>94</v>
      </c>
      <c r="J41" s="32" t="s">
        <v>94</v>
      </c>
      <c r="K41" s="32" t="s">
        <v>94</v>
      </c>
      <c r="L41" s="32" t="s">
        <v>94</v>
      </c>
      <c r="M41" s="32" t="s">
        <v>94</v>
      </c>
    </row>
    <row r="42" spans="1:13" s="3" customFormat="1" ht="37.5" x14ac:dyDescent="0.2">
      <c r="A42" s="29" t="s">
        <v>42</v>
      </c>
      <c r="B42" s="33" t="s">
        <v>128</v>
      </c>
      <c r="C42" s="73" t="s">
        <v>129</v>
      </c>
      <c r="D42" s="32" t="s">
        <v>94</v>
      </c>
      <c r="E42" s="32" t="s">
        <v>94</v>
      </c>
      <c r="F42" s="32" t="s">
        <v>94</v>
      </c>
      <c r="G42" s="32" t="s">
        <v>94</v>
      </c>
      <c r="H42" s="32" t="s">
        <v>94</v>
      </c>
      <c r="I42" s="32" t="s">
        <v>94</v>
      </c>
      <c r="J42" s="32" t="s">
        <v>94</v>
      </c>
      <c r="K42" s="32" t="s">
        <v>94</v>
      </c>
      <c r="L42" s="32" t="s">
        <v>94</v>
      </c>
      <c r="M42" s="32" t="s">
        <v>94</v>
      </c>
    </row>
    <row r="43" spans="1:13" s="3" customFormat="1" ht="18.75" x14ac:dyDescent="0.2">
      <c r="A43" s="29" t="s">
        <v>130</v>
      </c>
      <c r="B43" s="33" t="s">
        <v>131</v>
      </c>
      <c r="C43" s="73" t="s">
        <v>120</v>
      </c>
      <c r="D43" s="32" t="s">
        <v>94</v>
      </c>
      <c r="E43" s="32" t="s">
        <v>94</v>
      </c>
      <c r="F43" s="32" t="s">
        <v>94</v>
      </c>
      <c r="G43" s="32" t="s">
        <v>94</v>
      </c>
      <c r="H43" s="32" t="s">
        <v>94</v>
      </c>
      <c r="I43" s="32" t="s">
        <v>94</v>
      </c>
      <c r="J43" s="32" t="s">
        <v>94</v>
      </c>
      <c r="K43" s="32" t="s">
        <v>94</v>
      </c>
      <c r="L43" s="32" t="s">
        <v>94</v>
      </c>
      <c r="M43" s="32" t="s">
        <v>94</v>
      </c>
    </row>
    <row r="44" spans="1:13" s="3" customFormat="1" ht="37.5" x14ac:dyDescent="0.2">
      <c r="A44" s="29" t="s">
        <v>132</v>
      </c>
      <c r="B44" s="33" t="s">
        <v>133</v>
      </c>
      <c r="C44" s="73" t="s">
        <v>134</v>
      </c>
      <c r="D44" s="32" t="s">
        <v>94</v>
      </c>
      <c r="E44" s="32" t="s">
        <v>94</v>
      </c>
      <c r="F44" s="32" t="s">
        <v>94</v>
      </c>
      <c r="G44" s="32" t="s">
        <v>94</v>
      </c>
      <c r="H44" s="32" t="s">
        <v>94</v>
      </c>
      <c r="I44" s="32" t="s">
        <v>94</v>
      </c>
      <c r="J44" s="32" t="s">
        <v>94</v>
      </c>
      <c r="K44" s="32" t="s">
        <v>94</v>
      </c>
      <c r="L44" s="32" t="s">
        <v>94</v>
      </c>
      <c r="M44" s="32" t="s">
        <v>94</v>
      </c>
    </row>
    <row r="45" spans="1:13" s="3" customFormat="1" ht="37.5" x14ac:dyDescent="0.2">
      <c r="A45" s="29"/>
      <c r="B45" s="33" t="s">
        <v>135</v>
      </c>
      <c r="C45" s="73" t="s">
        <v>134</v>
      </c>
      <c r="D45" s="32" t="s">
        <v>94</v>
      </c>
      <c r="E45" s="32" t="s">
        <v>94</v>
      </c>
      <c r="F45" s="32" t="s">
        <v>94</v>
      </c>
      <c r="G45" s="32" t="s">
        <v>94</v>
      </c>
      <c r="H45" s="32" t="s">
        <v>94</v>
      </c>
      <c r="I45" s="32" t="s">
        <v>94</v>
      </c>
      <c r="J45" s="32" t="s">
        <v>94</v>
      </c>
      <c r="K45" s="32" t="s">
        <v>94</v>
      </c>
      <c r="L45" s="32" t="s">
        <v>94</v>
      </c>
      <c r="M45" s="32" t="s">
        <v>94</v>
      </c>
    </row>
    <row r="46" spans="1:13" s="3" customFormat="1" ht="37.5" x14ac:dyDescent="0.2">
      <c r="A46" s="29"/>
      <c r="B46" s="33" t="s">
        <v>136</v>
      </c>
      <c r="C46" s="73" t="s">
        <v>134</v>
      </c>
      <c r="D46" s="32" t="s">
        <v>94</v>
      </c>
      <c r="E46" s="32" t="s">
        <v>94</v>
      </c>
      <c r="F46" s="32" t="s">
        <v>94</v>
      </c>
      <c r="G46" s="32" t="s">
        <v>94</v>
      </c>
      <c r="H46" s="32" t="s">
        <v>94</v>
      </c>
      <c r="I46" s="32" t="s">
        <v>94</v>
      </c>
      <c r="J46" s="32" t="s">
        <v>94</v>
      </c>
      <c r="K46" s="32" t="s">
        <v>94</v>
      </c>
      <c r="L46" s="32" t="s">
        <v>94</v>
      </c>
      <c r="M46" s="32" t="s">
        <v>94</v>
      </c>
    </row>
    <row r="47" spans="1:13" s="8" customFormat="1" ht="40.5" customHeight="1" x14ac:dyDescent="0.3">
      <c r="A47" s="39"/>
      <c r="B47" s="40"/>
      <c r="C47" s="40"/>
      <c r="D47" s="40"/>
      <c r="E47" s="40"/>
      <c r="F47" s="40"/>
      <c r="G47" s="40"/>
      <c r="H47" s="40"/>
      <c r="I47" s="40"/>
      <c r="J47" s="27"/>
    </row>
    <row r="48" spans="1:13" ht="18.75" x14ac:dyDescent="0.3">
      <c r="A48" s="117" t="s">
        <v>181</v>
      </c>
      <c r="B48" s="117"/>
      <c r="C48" s="117"/>
      <c r="D48" s="117"/>
      <c r="E48" s="117"/>
      <c r="F48" s="117"/>
      <c r="G48" s="117"/>
      <c r="H48" s="117"/>
      <c r="I48" s="117"/>
      <c r="J48" s="41"/>
    </row>
    <row r="49" spans="1:10" ht="18.75" x14ac:dyDescent="0.3">
      <c r="A49" s="42"/>
      <c r="B49" s="43"/>
      <c r="C49" s="43"/>
      <c r="D49" s="43"/>
      <c r="E49" s="43"/>
      <c r="F49" s="43"/>
      <c r="G49" s="43"/>
      <c r="H49" s="43"/>
      <c r="I49" s="43"/>
      <c r="J49" s="43"/>
    </row>
    <row r="50" spans="1:10" ht="45" customHeight="1" x14ac:dyDescent="0.3">
      <c r="A50" s="118" t="s">
        <v>144</v>
      </c>
      <c r="B50" s="118"/>
      <c r="C50" s="118"/>
      <c r="D50" s="118"/>
      <c r="E50" s="118"/>
      <c r="F50" s="118"/>
      <c r="G50" s="118"/>
      <c r="H50" s="119"/>
      <c r="I50" s="119"/>
      <c r="J50" s="119"/>
    </row>
    <row r="52" spans="1:10" ht="45.75" customHeight="1" x14ac:dyDescent="0.3">
      <c r="B52" s="27"/>
      <c r="C52" s="27"/>
      <c r="D52" s="27"/>
      <c r="E52" s="27"/>
      <c r="F52" s="27"/>
      <c r="G52" s="27"/>
    </row>
    <row r="53" spans="1:10" ht="18.75" x14ac:dyDescent="0.3">
      <c r="B53" s="27"/>
      <c r="C53" s="27"/>
      <c r="D53" s="27"/>
      <c r="E53" s="27"/>
      <c r="F53" s="27"/>
      <c r="G53" s="27"/>
    </row>
    <row r="54" spans="1:10" ht="18.75" x14ac:dyDescent="0.3">
      <c r="B54" s="27"/>
      <c r="C54" s="27"/>
      <c r="D54" s="27"/>
      <c r="E54" s="27"/>
      <c r="F54" s="27"/>
      <c r="G54" s="27"/>
    </row>
    <row r="55" spans="1:10" ht="18.75" x14ac:dyDescent="0.3">
      <c r="B55" s="27"/>
      <c r="C55" s="27"/>
      <c r="D55" s="27"/>
      <c r="E55" s="27"/>
      <c r="F55" s="27"/>
      <c r="G55" s="27"/>
    </row>
  </sheetData>
  <mergeCells count="14">
    <mergeCell ref="A48:I48"/>
    <mergeCell ref="A50:J50"/>
    <mergeCell ref="L1:M1"/>
    <mergeCell ref="J1:K1"/>
    <mergeCell ref="H9:I9"/>
    <mergeCell ref="A5:C5"/>
    <mergeCell ref="J9:K9"/>
    <mergeCell ref="L9:M9"/>
    <mergeCell ref="A8:A10"/>
    <mergeCell ref="B8:B10"/>
    <mergeCell ref="C8:C10"/>
    <mergeCell ref="F8:G9"/>
    <mergeCell ref="H8:M8"/>
    <mergeCell ref="D8:E9"/>
  </mergeCells>
  <printOptions horizontalCentered="1"/>
  <pageMargins left="0.62992125984251968" right="0.23622047244094491" top="0.35433070866141736" bottom="0.35433070866141736" header="0.31496062992125984" footer="0.31496062992125984"/>
  <pageSetup paperSize="9" scale="49" fitToHeight="3" orientation="landscape" r:id="rId1"/>
  <headerFooter alignWithMargins="0"/>
  <colBreaks count="1" manualBreakCount="1">
    <brk id="9"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T22"/>
  <sheetViews>
    <sheetView topLeftCell="B1" zoomScaleNormal="100" workbookViewId="0">
      <selection activeCell="F9" sqref="F9"/>
    </sheetView>
  </sheetViews>
  <sheetFormatPr defaultRowHeight="15.75" x14ac:dyDescent="0.25"/>
  <cols>
    <col min="1" max="1" width="9.140625" style="1"/>
    <col min="2" max="2" width="33" style="50" customWidth="1"/>
    <col min="3" max="3" width="16.42578125" style="4" customWidth="1"/>
    <col min="4" max="4" width="15" style="4" customWidth="1"/>
    <col min="5" max="5" width="14.42578125" style="4" customWidth="1"/>
    <col min="6" max="6" width="13.7109375" style="4" customWidth="1"/>
    <col min="7" max="7" width="15" style="4" customWidth="1"/>
    <col min="8" max="8" width="15.85546875" style="4" customWidth="1"/>
    <col min="9" max="9" width="15.140625" style="4" customWidth="1"/>
    <col min="10" max="10" width="12.85546875" style="4" customWidth="1"/>
    <col min="11" max="11" width="14" style="8" customWidth="1"/>
    <col min="12" max="12" width="13.42578125" style="1" customWidth="1"/>
    <col min="13" max="13" width="14.140625" style="1" customWidth="1"/>
    <col min="14" max="16384" width="9.140625" style="1"/>
  </cols>
  <sheetData>
    <row r="1" spans="2:124" x14ac:dyDescent="0.25">
      <c r="G1" s="138" t="s">
        <v>159</v>
      </c>
      <c r="H1" s="139"/>
      <c r="I1" s="139"/>
    </row>
    <row r="2" spans="2:124" x14ac:dyDescent="0.25">
      <c r="G2" s="138" t="s">
        <v>160</v>
      </c>
      <c r="H2" s="139"/>
      <c r="I2" s="139"/>
      <c r="J2" s="139"/>
    </row>
    <row r="3" spans="2:124" x14ac:dyDescent="0.25">
      <c r="G3" s="138" t="s">
        <v>161</v>
      </c>
      <c r="H3" s="139"/>
      <c r="I3" s="139"/>
      <c r="J3" s="139"/>
    </row>
    <row r="5" spans="2:124" ht="18.75" x14ac:dyDescent="0.3">
      <c r="B5" s="135" t="s">
        <v>88</v>
      </c>
      <c r="C5" s="135"/>
      <c r="D5" s="135"/>
      <c r="E5" s="135"/>
      <c r="F5" s="135"/>
      <c r="G5" s="135"/>
      <c r="H5" s="135"/>
      <c r="I5" s="135"/>
      <c r="J5" s="51"/>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row>
    <row r="6" spans="2:124" ht="18.75" x14ac:dyDescent="0.3">
      <c r="B6" s="52"/>
      <c r="C6" s="51"/>
      <c r="D6" s="51"/>
      <c r="E6" s="51"/>
      <c r="F6" s="51"/>
      <c r="G6" s="51"/>
      <c r="H6" s="51"/>
      <c r="I6" s="51"/>
      <c r="J6" s="51"/>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row>
    <row r="7" spans="2:124" x14ac:dyDescent="0.25">
      <c r="B7" s="53" t="s">
        <v>1</v>
      </c>
      <c r="C7" s="54" t="s">
        <v>162</v>
      </c>
      <c r="D7" s="55" t="s">
        <v>163</v>
      </c>
      <c r="E7" s="56"/>
      <c r="F7" s="55" t="s">
        <v>164</v>
      </c>
      <c r="G7" s="56"/>
      <c r="H7" s="55" t="s">
        <v>165</v>
      </c>
      <c r="I7" s="56"/>
      <c r="J7" s="55" t="s">
        <v>165</v>
      </c>
      <c r="K7" s="56"/>
      <c r="L7" s="55" t="s">
        <v>165</v>
      </c>
      <c r="M7" s="56"/>
    </row>
    <row r="8" spans="2:124" ht="15" customHeight="1" x14ac:dyDescent="0.25">
      <c r="B8" s="57"/>
      <c r="C8" s="58" t="s">
        <v>166</v>
      </c>
      <c r="D8" s="59" t="s">
        <v>167</v>
      </c>
      <c r="E8" s="60"/>
      <c r="F8" s="59" t="s">
        <v>168</v>
      </c>
      <c r="G8" s="60"/>
      <c r="H8" s="59" t="s">
        <v>169</v>
      </c>
      <c r="I8" s="60"/>
      <c r="J8" s="59" t="s">
        <v>169</v>
      </c>
      <c r="K8" s="60"/>
      <c r="L8" s="59" t="s">
        <v>169</v>
      </c>
      <c r="M8" s="60"/>
    </row>
    <row r="9" spans="2:124" x14ac:dyDescent="0.25">
      <c r="B9" s="57"/>
      <c r="C9" s="58"/>
      <c r="D9" s="61" t="s">
        <v>170</v>
      </c>
      <c r="E9" s="62"/>
      <c r="F9" s="61" t="s">
        <v>171</v>
      </c>
      <c r="G9" s="62"/>
      <c r="H9" s="61" t="s">
        <v>182</v>
      </c>
      <c r="I9" s="62"/>
      <c r="J9" s="61" t="s">
        <v>183</v>
      </c>
      <c r="K9" s="62"/>
      <c r="L9" s="61" t="s">
        <v>184</v>
      </c>
      <c r="M9" s="62"/>
    </row>
    <row r="10" spans="2:124" ht="31.5" x14ac:dyDescent="0.25">
      <c r="B10" s="63"/>
      <c r="C10" s="64"/>
      <c r="D10" s="65" t="s">
        <v>149</v>
      </c>
      <c r="E10" s="65" t="s">
        <v>150</v>
      </c>
      <c r="F10" s="65" t="s">
        <v>149</v>
      </c>
      <c r="G10" s="65" t="s">
        <v>150</v>
      </c>
      <c r="H10" s="65" t="s">
        <v>149</v>
      </c>
      <c r="I10" s="65" t="s">
        <v>150</v>
      </c>
      <c r="J10" s="65" t="s">
        <v>149</v>
      </c>
      <c r="K10" s="65" t="s">
        <v>150</v>
      </c>
      <c r="L10" s="65" t="s">
        <v>149</v>
      </c>
      <c r="M10" s="65" t="s">
        <v>150</v>
      </c>
    </row>
    <row r="11" spans="2:124" ht="47.25" x14ac:dyDescent="0.25">
      <c r="B11" s="66" t="s">
        <v>172</v>
      </c>
      <c r="C11" s="67"/>
      <c r="D11" s="67"/>
      <c r="E11" s="67"/>
      <c r="F11" s="67"/>
      <c r="G11" s="67"/>
      <c r="H11" s="67"/>
      <c r="I11" s="67"/>
      <c r="J11" s="67"/>
      <c r="K11" s="67"/>
      <c r="L11" s="67"/>
      <c r="M11" s="67"/>
    </row>
    <row r="12" spans="2:124" x14ac:dyDescent="0.25">
      <c r="B12" s="66" t="s">
        <v>99</v>
      </c>
      <c r="C12" s="67"/>
      <c r="D12" s="67"/>
      <c r="E12" s="67"/>
      <c r="F12" s="67"/>
      <c r="G12" s="67"/>
      <c r="H12" s="67"/>
      <c r="I12" s="67"/>
      <c r="J12" s="67"/>
      <c r="K12" s="67"/>
      <c r="L12" s="67"/>
      <c r="M12" s="67"/>
    </row>
    <row r="13" spans="2:124" x14ac:dyDescent="0.25">
      <c r="B13" s="66" t="s">
        <v>100</v>
      </c>
      <c r="C13" s="68" t="s">
        <v>64</v>
      </c>
      <c r="D13" s="75">
        <v>0</v>
      </c>
      <c r="E13" s="75">
        <v>0</v>
      </c>
      <c r="F13" s="75">
        <v>240730.1</v>
      </c>
      <c r="G13" s="75">
        <v>240730.1</v>
      </c>
      <c r="H13" s="75">
        <f>[17]СВОД!$F$98</f>
        <v>684663.00471957214</v>
      </c>
      <c r="I13" s="75">
        <f>H13</f>
        <v>684663.00471957214</v>
      </c>
      <c r="J13" s="75">
        <f>[17]СВОД!$I$98</f>
        <v>689541.34856126201</v>
      </c>
      <c r="K13" s="75">
        <f>J13</f>
        <v>689541.34856126201</v>
      </c>
      <c r="L13" s="75">
        <f>[17]СВОД!$L$98</f>
        <v>695148.9836248362</v>
      </c>
      <c r="M13" s="75">
        <f>L13</f>
        <v>695148.9836248362</v>
      </c>
    </row>
    <row r="14" spans="2:124" ht="47.25" x14ac:dyDescent="0.25">
      <c r="B14" s="66" t="s">
        <v>101</v>
      </c>
      <c r="C14" s="68" t="s">
        <v>173</v>
      </c>
      <c r="D14" s="75">
        <v>0</v>
      </c>
      <c r="E14" s="75">
        <v>0</v>
      </c>
      <c r="F14" s="75">
        <v>157.63</v>
      </c>
      <c r="G14" s="75">
        <v>168.5</v>
      </c>
      <c r="H14" s="75">
        <f>[17]СВОД!$F$103</f>
        <v>204.93842667036344</v>
      </c>
      <c r="I14" s="75">
        <f>[17]СВОД!$G$103</f>
        <v>206.94682325173304</v>
      </c>
      <c r="J14" s="75">
        <f>[17]СВОД!$I$103</f>
        <v>206.94682325173304</v>
      </c>
      <c r="K14" s="75">
        <f>[17]СВОД!$J$103</f>
        <v>208.97490211960005</v>
      </c>
      <c r="L14" s="75">
        <f>[17]СВОД!$L$103</f>
        <v>208.97490211960005</v>
      </c>
      <c r="M14" s="75">
        <f>[17]СВОД!$M$103</f>
        <v>211.02285616037213</v>
      </c>
    </row>
    <row r="15" spans="2:124" x14ac:dyDescent="0.25">
      <c r="B15" s="66" t="s">
        <v>103</v>
      </c>
      <c r="C15" s="68" t="s">
        <v>174</v>
      </c>
      <c r="D15" s="76">
        <v>0</v>
      </c>
      <c r="E15" s="76">
        <f>D15</f>
        <v>0</v>
      </c>
      <c r="F15" s="76">
        <v>0.79776999999999998</v>
      </c>
      <c r="G15" s="76">
        <v>0.80864000000000003</v>
      </c>
      <c r="H15" s="77">
        <f>[17]СВОД!$F$108</f>
        <v>2.0307064392558889</v>
      </c>
      <c r="I15" s="77">
        <f>[17]СВОД!$G$108</f>
        <v>2.0327148358372584</v>
      </c>
      <c r="J15" s="77">
        <f>[17]СВОД!$I$108</f>
        <v>2.0457237527484318</v>
      </c>
      <c r="K15" s="77">
        <f>[17]СВОД!$J$108</f>
        <v>2.0477518316162988</v>
      </c>
      <c r="L15" s="77">
        <f>[17]СВОД!$L$108</f>
        <v>2.0627055251191631</v>
      </c>
      <c r="M15" s="77">
        <f>[17]СВОД!$M$108</f>
        <v>2.0647534791599349</v>
      </c>
    </row>
    <row r="16" spans="2:124" hidden="1" x14ac:dyDescent="0.25">
      <c r="C16" s="69"/>
    </row>
    <row r="17" spans="2:9" hidden="1" x14ac:dyDescent="0.25"/>
    <row r="18" spans="2:9" ht="24.75" customHeight="1" x14ac:dyDescent="0.25">
      <c r="B18" s="70" t="s">
        <v>175</v>
      </c>
    </row>
    <row r="19" spans="2:9" ht="30" customHeight="1" x14ac:dyDescent="0.25"/>
    <row r="20" spans="2:9" ht="18.75" x14ac:dyDescent="0.3">
      <c r="B20" s="136" t="s">
        <v>181</v>
      </c>
      <c r="C20" s="136"/>
      <c r="D20" s="136"/>
      <c r="E20" s="136"/>
      <c r="F20" s="136"/>
      <c r="G20" s="137"/>
      <c r="H20" s="137"/>
      <c r="I20" s="137"/>
    </row>
    <row r="21" spans="2:9" ht="18.75" x14ac:dyDescent="0.3">
      <c r="B21" s="42"/>
      <c r="C21" s="43"/>
      <c r="D21" s="43"/>
      <c r="E21" s="43"/>
      <c r="F21" s="43"/>
      <c r="G21" s="43"/>
    </row>
    <row r="22" spans="2:9" ht="18.75" x14ac:dyDescent="0.3">
      <c r="B22" s="118" t="s">
        <v>144</v>
      </c>
      <c r="C22" s="118"/>
      <c r="D22" s="118"/>
      <c r="E22" s="119"/>
      <c r="F22" s="119"/>
      <c r="G22" s="119"/>
      <c r="H22" s="71"/>
      <c r="I22" s="71"/>
    </row>
  </sheetData>
  <mergeCells count="6">
    <mergeCell ref="B5:I5"/>
    <mergeCell ref="B22:G22"/>
    <mergeCell ref="B20:I20"/>
    <mergeCell ref="G1:I1"/>
    <mergeCell ref="G2:J2"/>
    <mergeCell ref="G3:J3"/>
  </mergeCells>
  <pageMargins left="0.31496062992125984" right="0.15748031496062992" top="0.62992125984251968"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Прил_1</vt:lpstr>
      <vt:lpstr>Приложение 2</vt:lpstr>
      <vt:lpstr>Приложение 5</vt:lpstr>
      <vt:lpstr>цены тарифы </vt:lpstr>
      <vt:lpstr>'Приложение 5'!TABLE</vt:lpstr>
      <vt:lpstr>'Приложение 2'!Заголовки_для_печати</vt:lpstr>
      <vt:lpstr>'Приложение 5'!Заголовки_для_печати</vt:lpstr>
      <vt:lpstr>Прил_1!Область_печати</vt:lpstr>
      <vt:lpstr>'Приложение 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Тихонова Юлия Леонидовна</dc:creator>
  <cp:lastModifiedBy>Хайруллин Рашид Якупович</cp:lastModifiedBy>
  <cp:lastPrinted>2019-04-16T05:00:21Z</cp:lastPrinted>
  <dcterms:created xsi:type="dcterms:W3CDTF">2014-09-29T09:05:56Z</dcterms:created>
  <dcterms:modified xsi:type="dcterms:W3CDTF">2019-04-16T05:08:40Z</dcterms:modified>
</cp:coreProperties>
</file>